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120" yWindow="120" windowWidth="15580" windowHeight="237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1" l="1"/>
  <c r="G74" i="1"/>
  <c r="G85" i="1"/>
  <c r="G110" i="1"/>
  <c r="G134" i="1"/>
  <c r="G144" i="1"/>
  <c r="G170" i="1"/>
  <c r="G182" i="1"/>
  <c r="G217" i="1"/>
  <c r="G218" i="1"/>
  <c r="B76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172" i="1"/>
  <c r="B173" i="1"/>
  <c r="B174" i="1"/>
  <c r="B175" i="1"/>
  <c r="B176" i="1"/>
  <c r="B177" i="1"/>
  <c r="B178" i="1"/>
  <c r="B179" i="1"/>
  <c r="B180" i="1"/>
  <c r="B181" i="1"/>
  <c r="B182" i="1"/>
  <c r="B136" i="1"/>
  <c r="B137" i="1"/>
  <c r="B138" i="1"/>
  <c r="B139" i="1"/>
  <c r="B140" i="1"/>
  <c r="B141" i="1"/>
  <c r="B142" i="1"/>
  <c r="B143" i="1"/>
  <c r="B144" i="1"/>
  <c r="B86" i="1"/>
  <c r="B87" i="1"/>
  <c r="B88" i="1"/>
  <c r="B89" i="1"/>
  <c r="B90" i="1"/>
  <c r="B91" i="1"/>
  <c r="B92" i="1"/>
  <c r="B93" i="1"/>
  <c r="B94" i="1"/>
  <c r="B95" i="1"/>
  <c r="B96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34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77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109" i="1"/>
  <c r="B110" i="1"/>
  <c r="B78" i="1"/>
  <c r="B79" i="1"/>
  <c r="B80" i="1"/>
  <c r="B81" i="1"/>
  <c r="B82" i="1"/>
  <c r="B83" i="1"/>
  <c r="B84" i="1"/>
  <c r="B85" i="1"/>
  <c r="B53" i="1"/>
  <c r="B54" i="1"/>
  <c r="B55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</calcChain>
</file>

<file path=xl/sharedStrings.xml><?xml version="1.0" encoding="utf-8"?>
<sst xmlns="http://schemas.openxmlformats.org/spreadsheetml/2006/main" count="627" uniqueCount="229">
  <si>
    <t>Whidbey Wanderer</t>
  </si>
  <si>
    <t>Keith Patterson</t>
  </si>
  <si>
    <t>Total Distance</t>
  </si>
  <si>
    <t>from last control</t>
  </si>
  <si>
    <t xml:space="preserve">  Turn</t>
  </si>
  <si>
    <t xml:space="preserve">  Direction</t>
  </si>
  <si>
    <t>Route Description</t>
  </si>
  <si>
    <t>Start</t>
  </si>
  <si>
    <t>Calhoun's - 3035 West Broadway</t>
  </si>
  <si>
    <t>L</t>
  </si>
  <si>
    <t>E</t>
  </si>
  <si>
    <t>WEST BROADWAY</t>
  </si>
  <si>
    <t>R</t>
  </si>
  <si>
    <t>S</t>
  </si>
  <si>
    <t>TRAFALGAR ST</t>
  </si>
  <si>
    <t>VALLEY DR (valley bike route)</t>
  </si>
  <si>
    <t>29th AVE</t>
  </si>
  <si>
    <t>YEW ST</t>
  </si>
  <si>
    <t>SE</t>
  </si>
  <si>
    <t xml:space="preserve">VALLEY DR </t>
  </si>
  <si>
    <t>33rd AVE</t>
  </si>
  <si>
    <t>37th AVE (ridgeway bike route)</t>
  </si>
  <si>
    <t>WILLOW ST</t>
  </si>
  <si>
    <t>46th AVE</t>
  </si>
  <si>
    <t>TISDALL ST</t>
  </si>
  <si>
    <t>W</t>
  </si>
  <si>
    <t>49th AVE</t>
  </si>
  <si>
    <t>HEATHER ST</t>
  </si>
  <si>
    <t>CO</t>
  </si>
  <si>
    <t>CROSS SW MARINE, STAY ON HEATHER</t>
  </si>
  <si>
    <t>KENT AVE N</t>
  </si>
  <si>
    <t>ASH ST</t>
  </si>
  <si>
    <t>KENT AVE S</t>
  </si>
  <si>
    <t>BIKE PATH OVER CANADA LINE BRIDGE</t>
  </si>
  <si>
    <t>RIVER DR</t>
  </si>
  <si>
    <t>N</t>
  </si>
  <si>
    <t>SHELL RD</t>
  </si>
  <si>
    <t>RIVER RD</t>
  </si>
  <si>
    <t>No. 5 RD</t>
  </si>
  <si>
    <t>VULCAN WAY</t>
  </si>
  <si>
    <t>No. 6 RD</t>
  </si>
  <si>
    <t>WESTMINSTER HWY</t>
  </si>
  <si>
    <t>NW</t>
  </si>
  <si>
    <t>BIKE PATH OVER WEST SIDE OF ALEX FRASER BRIDGE</t>
  </si>
  <si>
    <t>84th AVE</t>
  </si>
  <si>
    <t>116th ST</t>
  </si>
  <si>
    <t>75A AVE / 75 AVE / 76 AVE</t>
  </si>
  <si>
    <t>KING GEORGE BLVD</t>
  </si>
  <si>
    <t>8th AVE</t>
  </si>
  <si>
    <t>176th ST / PACIFIC HWY TO US CUSTOMS</t>
  </si>
  <si>
    <t>HWY 543</t>
  </si>
  <si>
    <t>BOBLETT ST then R turn immediately onto YEW AVE</t>
  </si>
  <si>
    <t>BELL ROAD (HWY 548 becomes BLAINE RD)</t>
  </si>
  <si>
    <t>DRAYTON HARBOR RD / SEMIAHMOO / BIRCH POINT / BIRCH BAY Dr.</t>
  </si>
  <si>
    <t>ALDERSON RD becomes BIRCH BAY DRIVE</t>
  </si>
  <si>
    <t>BIRCH BAY DRIVE</t>
  </si>
  <si>
    <t>BL</t>
  </si>
  <si>
    <t>WHITEHORN RD</t>
  </si>
  <si>
    <t>GRANDVIEW RD (HWY 548)</t>
  </si>
  <si>
    <t>KICKERVILLE RD</t>
  </si>
  <si>
    <t>RAINBOW RD</t>
  </si>
  <si>
    <t>MOUNTAIN VIEW Rd.</t>
  </si>
  <si>
    <t>LAKE TERRELL Rd.</t>
  </si>
  <si>
    <t>SLATER Rd.</t>
  </si>
  <si>
    <t>FERNDALE Rd.</t>
  </si>
  <si>
    <t>MARINE Dr. / COUNTRY Ln</t>
  </si>
  <si>
    <t>BANCROFT Rd.</t>
  </si>
  <si>
    <t>MARINE Dr. / ELDRIDGE / W. HOLLY</t>
  </si>
  <si>
    <t>SW</t>
  </si>
  <si>
    <t>BAY St.</t>
  </si>
  <si>
    <t>CHESTNUT ST.</t>
  </si>
  <si>
    <t>N SLATE ST. / BOULEVARD / S SLATE ST. /  11TH ST. / FINNEGAN / 12TH ST.</t>
  </si>
  <si>
    <t>SR 11 CHUCKANUT DR.</t>
  </si>
  <si>
    <t>BOW HILL Rd.</t>
  </si>
  <si>
    <t>GILMORE AVE</t>
  </si>
  <si>
    <t>FARM TO MARKET RD</t>
  </si>
  <si>
    <t>BAYVIEW EDISON RD</t>
  </si>
  <si>
    <t>BAYVIEW EDISON RD / LA CONNER AND SAMISH / WHITNEY BAYVIEW RD</t>
  </si>
  <si>
    <t>SR 20 WEST</t>
  </si>
  <si>
    <t>FIDALGO BAY RD</t>
  </si>
  <si>
    <t>V AVE</t>
  </si>
  <si>
    <t>34TH AVE</t>
  </si>
  <si>
    <t>COMMERCIAL AVE</t>
  </si>
  <si>
    <t>12TH AVE / OAKES AVE</t>
  </si>
  <si>
    <t>SUNSET AVE</t>
  </si>
  <si>
    <t>ANACO BEACH RD</t>
  </si>
  <si>
    <t>NE</t>
  </si>
  <si>
    <t>MARINE DR</t>
  </si>
  <si>
    <t>ROSARIO RD</t>
  </si>
  <si>
    <t>SR 20</t>
  </si>
  <si>
    <t>DECEPTION PASS BRIDGE - CAUTION</t>
  </si>
  <si>
    <t>NORTH GOLF COURSE RD</t>
  </si>
  <si>
    <t>WEST BEACH / NORTHWEST BEACH</t>
  </si>
  <si>
    <t>SOUTH SMUGGLERS COVE RD</t>
  </si>
  <si>
    <t>EAST BUSH POINT RD</t>
  </si>
  <si>
    <t>MUTINY BAY RD / LANCASTER RD</t>
  </si>
  <si>
    <t>DOUBLE BLUFF RD</t>
  </si>
  <si>
    <t>CASCADE AVE / LANGLEY LOOP</t>
  </si>
  <si>
    <t>SARATOGA RD</t>
  </si>
  <si>
    <t>EAST HARBOUR RD</t>
  </si>
  <si>
    <t>SOUTH VINTON AVE / BECOMES E LYNNE</t>
  </si>
  <si>
    <t>STEWART RD / SHOREVIEW</t>
  </si>
  <si>
    <t>NORTH BLUFF RD / S HOUSTON RD</t>
  </si>
  <si>
    <t>ARNOLD RD</t>
  </si>
  <si>
    <t>BR</t>
  </si>
  <si>
    <t>SR 536 / MEMORIAL HWY</t>
  </si>
  <si>
    <t>BENNETT RD</t>
  </si>
  <si>
    <t>PULVER RD</t>
  </si>
  <si>
    <t>BOUSLOG RD</t>
  </si>
  <si>
    <t>SOUTH BURLINGTON BLVD</t>
  </si>
  <si>
    <t>CONTROL #6                                BURLINGTON                                          Cevron or Your Choice</t>
  </si>
  <si>
    <t>SOUTH BAY DR / LAKE WHATCOM BLVD</t>
  </si>
  <si>
    <t>CABLE ST</t>
  </si>
  <si>
    <t>TERRACE AVE N / LAKEWAY DR</t>
  </si>
  <si>
    <t>ELECTRIC AVE</t>
  </si>
  <si>
    <t>NORTH SHORE DR</t>
  </si>
  <si>
    <t>BRITTON RD</t>
  </si>
  <si>
    <t>CHERRY ST / SR 9 to Canada Customs</t>
  </si>
  <si>
    <t>SUMAS WAY</t>
  </si>
  <si>
    <t>MT LEHMAN RD</t>
  </si>
  <si>
    <t>TAYLOR RD / SATCHELL ST</t>
  </si>
  <si>
    <t>McTAVISH RD</t>
  </si>
  <si>
    <t>GRAHAM CRESCENT / LEFEUVRE RD</t>
  </si>
  <si>
    <t>GRAY AVE / 84TH AVE</t>
  </si>
  <si>
    <t>272 ST</t>
  </si>
  <si>
    <t>88 AVE / RIVER ROAD</t>
  </si>
  <si>
    <t>MAVIS AVE</t>
  </si>
  <si>
    <t>GLOVER RD</t>
  </si>
  <si>
    <t>96th AVE</t>
  </si>
  <si>
    <t>Allard Crescent</t>
  </si>
  <si>
    <t>208 St.</t>
  </si>
  <si>
    <t>102b Ave</t>
  </si>
  <si>
    <t>201 St.</t>
  </si>
  <si>
    <t>Up spiral ramp to cross Golden Ears Bridge</t>
  </si>
  <si>
    <t>AIRPORT WAY (at roundabout)</t>
  </si>
  <si>
    <t>HARIS RD</t>
  </si>
  <si>
    <t>LOUGHEED HWY over Pitt River Bridge  (follow bike path)</t>
  </si>
  <si>
    <t>Coast Meridian</t>
  </si>
  <si>
    <t>S/W</t>
  </si>
  <si>
    <t>Coast Meridian Overpass (on road)</t>
  </si>
  <si>
    <t>Kingsway Ave</t>
  </si>
  <si>
    <t>Dewdney Trunk Rd</t>
  </si>
  <si>
    <t>Dewdney Trunk Rd (cross Lougheed Hwy)</t>
  </si>
  <si>
    <t>St Johns St (Hwy 7A)</t>
  </si>
  <si>
    <t>Moody St</t>
  </si>
  <si>
    <t>Clarke St</t>
  </si>
  <si>
    <t>N/W</t>
  </si>
  <si>
    <t>Barnet Hwy / Inlet Drive</t>
  </si>
  <si>
    <t>Hastings St</t>
  </si>
  <si>
    <t>Ingelton Ave</t>
  </si>
  <si>
    <t>UNION ST / ADANAC ST (Follow Adanac/Frances-Union Bikeway)</t>
  </si>
  <si>
    <t>Lakewood Dr</t>
  </si>
  <si>
    <t>8th Ave (Follow Lakewood Bikeway)</t>
  </si>
  <si>
    <t>Victoria Dr</t>
  </si>
  <si>
    <t>10th Ave (follow 10th Ave bike route)</t>
  </si>
  <si>
    <t>Trafalgar St</t>
  </si>
  <si>
    <t>W 8th Ave (off-Broadway bike route)</t>
  </si>
  <si>
    <t>Bayswater St</t>
  </si>
  <si>
    <t>W Broadway Ave</t>
  </si>
  <si>
    <t xml:space="preserve">IN CASE OF ABANDONMENT OR EMERGENCY </t>
  </si>
  <si>
    <r>
      <t xml:space="preserve">PHONE: </t>
    </r>
    <r>
      <rPr>
        <i/>
        <sz val="8"/>
        <rFont val="Arial"/>
        <family val="2"/>
      </rPr>
      <t>604-512-8209 (Keith's Mobile)</t>
    </r>
  </si>
  <si>
    <t>CONTROL #7                                    SUMAS                                                  Your Choice</t>
  </si>
  <si>
    <t>CONTROL #8                                     FORT LANGLEY                                         Your Choice</t>
  </si>
  <si>
    <t>FINISH CONTROL                      Calhoun's - 3035 West Broadway</t>
  </si>
  <si>
    <t>Then Go (km)</t>
  </si>
  <si>
    <t>ANGUS ST (cypress bike route)</t>
  </si>
  <si>
    <t>BOUNDARY RD (sign for bike route to Delta)</t>
  </si>
  <si>
    <t>DYKE RD (at 'T', best to go directly onto gravel bike path)</t>
  </si>
  <si>
    <r>
      <t xml:space="preserve">BIKE PATH TO DELTA/ALEX FRASER BRIDGE   </t>
    </r>
    <r>
      <rPr>
        <sz val="9"/>
        <rFont val="Arial"/>
        <family val="2"/>
      </rPr>
      <t>(right immediately after Dyke Rd goes under hwy</t>
    </r>
    <r>
      <rPr>
        <sz val="10"/>
        <rFont val="Arial"/>
        <family val="2"/>
      </rPr>
      <t>)</t>
    </r>
  </si>
  <si>
    <t>CROSS CLIVEDEN AVE VIA CROSSWALK, FOLLOW SIGNS FOR BIKE ROUTE TO ALEX FRASER BRIDGE</t>
  </si>
  <si>
    <r>
      <rPr>
        <b/>
        <sz val="10"/>
        <rFont val="Arial"/>
        <family val="2"/>
      </rPr>
      <t xml:space="preserve">HARD RIGHT IMMEADIATELY </t>
    </r>
    <r>
      <rPr>
        <sz val="10"/>
        <rFont val="Arial"/>
        <family val="2"/>
      </rPr>
      <t>AFTER LEAVING BRIDGE DECK ON PATH (follow signs to Nordel East under HWY and under Nordel on bike path)</t>
    </r>
  </si>
  <si>
    <t>NORDEL WAY (go up hill on bike route/sidewalk)</t>
  </si>
  <si>
    <t>HUGHES AVE (at 'T', no sign, to go over I-5)</t>
  </si>
  <si>
    <t>BELL ROAD (first left after overpass)</t>
  </si>
  <si>
    <t>DRAYTON HARBOR RD</t>
  </si>
  <si>
    <t>CONTROL #1                                    Birch Bay State Park at Restrooms                                          (information control)</t>
  </si>
  <si>
    <t>12TH AVE (sign for SR 20 SPUR)</t>
  </si>
  <si>
    <t>CONTROL #3                           Annacortes                                                   7-11 or your choice</t>
  </si>
  <si>
    <t>ANACO BEACH / becomes Marine Dr</t>
  </si>
  <si>
    <t>AULT FIELD RD</t>
  </si>
  <si>
    <t>CLOVER VALLEY RD</t>
  </si>
  <si>
    <t>CROSBY RD</t>
  </si>
  <si>
    <t>LIBBEY RD (at 'T', no sign)</t>
  </si>
  <si>
    <t>SR 20 SOUTH</t>
  </si>
  <si>
    <t>EBEY RD / EBEYS LANDING / HILL</t>
  </si>
  <si>
    <t>ENGLE RD / BECOMES SR20 SOUTH</t>
  </si>
  <si>
    <t>SR 525 SOUTH</t>
  </si>
  <si>
    <t>SR 525 SOUTH (no sign)</t>
  </si>
  <si>
    <t>LANGLEY RD</t>
  </si>
  <si>
    <t>LANGLEY RD / LANGLEY LOOP / CAMANO</t>
  </si>
  <si>
    <t xml:space="preserve">           </t>
  </si>
  <si>
    <t>HONEYMOON BAY RD / RESORT RD              (at 'T', no sign)</t>
  </si>
  <si>
    <t>SR 525 NORTH</t>
  </si>
  <si>
    <t>SR 525 / SR 20 NORTH</t>
  </si>
  <si>
    <t>MADRONA WAY (sign to Oak Harbour)</t>
  </si>
  <si>
    <t>MONROE LANDING</t>
  </si>
  <si>
    <r>
      <t>CONTROL #5                                      OAK HARBOUR                                           AULD HOLLAND INN                                (</t>
    </r>
    <r>
      <rPr>
        <b/>
        <sz val="10"/>
        <color indexed="8"/>
        <rFont val="Arial"/>
        <family val="2"/>
      </rPr>
      <t>Note: this is past most of town, if you want real food, I'd suggest stopping before the control)</t>
    </r>
  </si>
  <si>
    <t>WEST McCORQUEDALE RD</t>
  </si>
  <si>
    <t>GEORGE HOPPER RD (1st left, no sign, go over I-5)</t>
  </si>
  <si>
    <r>
      <t xml:space="preserve">CONTROL #4                             NAIOMI'S VALERO                                                  (or your choice)                                            </t>
    </r>
    <r>
      <rPr>
        <b/>
        <sz val="10"/>
        <color indexed="8"/>
        <rFont val="Arial"/>
        <family val="2"/>
      </rPr>
      <t xml:space="preserve"> (If you're looking for a meal, I'd suggest Langley 6km further. It has many excellent cafes and patios...)</t>
    </r>
  </si>
  <si>
    <t>2ND ST (through Langley)</t>
  </si>
  <si>
    <t>SR 20 EAST (Avon Ave)</t>
  </si>
  <si>
    <t xml:space="preserve">SR 20 East  </t>
  </si>
  <si>
    <t>SR 20 EAST (at traffic circle)</t>
  </si>
  <si>
    <t>SR 9 NORTH / TOWNSHIP ST</t>
  </si>
  <si>
    <r>
      <t xml:space="preserve">PARK RD (Sign to Lake Whatcom)                </t>
    </r>
    <r>
      <rPr>
        <b/>
        <sz val="10"/>
        <rFont val="Arial"/>
        <family val="2"/>
      </rPr>
      <t>DON'T MISS THIS TURN!</t>
    </r>
  </si>
  <si>
    <t>BIRCH ST</t>
  </si>
  <si>
    <t>WA-542 NORTH / MT BAKER HWY</t>
  </si>
  <si>
    <r>
      <t xml:space="preserve">VYE RD / HUNTINGTON                                       </t>
    </r>
    <r>
      <rPr>
        <b/>
        <sz val="10"/>
        <rFont val="Arial"/>
        <family val="2"/>
      </rPr>
      <t>CAUTION!  Bad RRX</t>
    </r>
  </si>
  <si>
    <r>
      <t xml:space="preserve">Westwood St </t>
    </r>
    <r>
      <rPr>
        <b/>
        <sz val="10"/>
        <rFont val="Arial"/>
        <family val="2"/>
      </rPr>
      <t>(caution bad RRX on turn)</t>
    </r>
  </si>
  <si>
    <t>McKinnon Crescent (keep right)</t>
  </si>
  <si>
    <t>Fell St</t>
  </si>
  <si>
    <t>Frances St</t>
  </si>
  <si>
    <t>CONTROL #2                               Edison                                                           (your choice - the Edison or Farm to Market Bakeries are recommended )</t>
  </si>
  <si>
    <t>WANAMAKER RD (SR 20)</t>
  </si>
  <si>
    <t xml:space="preserve">WANAMAKER RD  </t>
  </si>
  <si>
    <t>FORT CASEY RD</t>
  </si>
  <si>
    <t>TERRY RD</t>
  </si>
  <si>
    <t>MAIN ST</t>
  </si>
  <si>
    <t>COVELAND ST</t>
  </si>
  <si>
    <t xml:space="preserve">SR 9 NORTH </t>
  </si>
  <si>
    <t>SIPER RD</t>
  </si>
  <si>
    <t>HOPEWELL RD</t>
  </si>
  <si>
    <t>GOODWIN RD</t>
  </si>
  <si>
    <t>SORENSON RD</t>
  </si>
  <si>
    <t>N TELEGRAPH RD</t>
  </si>
  <si>
    <t>HOVEL RD</t>
  </si>
  <si>
    <t>FRONT ST</t>
  </si>
  <si>
    <t>CHERRY ST (SR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</si>
</sst>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4"/>
      <name val="Arial"/>
      <family val="2"/>
    </font>
    <font>
      <sz val="12"/>
      <name val="Arial"/>
      <family val="2"/>
    </font>
    <font>
      <sz val="12"/>
      <color theme="4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2"/>
      <color theme="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2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/>
    <xf numFmtId="2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0" fontId="7" fillId="2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0" xfId="0" applyFont="1"/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5.6640625" style="68" bestFit="1" customWidth="1"/>
    <col min="2" max="2" width="5.6640625" style="68" customWidth="1"/>
    <col min="3" max="3" width="4.5" style="69" customWidth="1"/>
    <col min="4" max="4" width="5" style="69" customWidth="1"/>
    <col min="5" max="5" width="40.83203125" style="70" customWidth="1"/>
    <col min="6" max="6" width="6.5" style="68" customWidth="1"/>
    <col min="7" max="7" width="7" style="9" customWidth="1"/>
    <col min="257" max="257" width="5.6640625" bestFit="1" customWidth="1"/>
    <col min="258" max="258" width="5.6640625" customWidth="1"/>
    <col min="259" max="259" width="4.5" customWidth="1"/>
    <col min="260" max="260" width="5" customWidth="1"/>
    <col min="261" max="261" width="40.83203125" customWidth="1"/>
    <col min="262" max="262" width="6.5" customWidth="1"/>
    <col min="263" max="263" width="7" customWidth="1"/>
    <col min="513" max="513" width="5.6640625" bestFit="1" customWidth="1"/>
    <col min="514" max="514" width="5.6640625" customWidth="1"/>
    <col min="515" max="515" width="4.5" customWidth="1"/>
    <col min="516" max="516" width="5" customWidth="1"/>
    <col min="517" max="517" width="40.83203125" customWidth="1"/>
    <col min="518" max="518" width="6.5" customWidth="1"/>
    <col min="519" max="519" width="7" customWidth="1"/>
    <col min="769" max="769" width="5.6640625" bestFit="1" customWidth="1"/>
    <col min="770" max="770" width="5.6640625" customWidth="1"/>
    <col min="771" max="771" width="4.5" customWidth="1"/>
    <col min="772" max="772" width="5" customWidth="1"/>
    <col min="773" max="773" width="40.83203125" customWidth="1"/>
    <col min="774" max="774" width="6.5" customWidth="1"/>
    <col min="775" max="775" width="7" customWidth="1"/>
    <col min="1025" max="1025" width="5.6640625" bestFit="1" customWidth="1"/>
    <col min="1026" max="1026" width="5.6640625" customWidth="1"/>
    <col min="1027" max="1027" width="4.5" customWidth="1"/>
    <col min="1028" max="1028" width="5" customWidth="1"/>
    <col min="1029" max="1029" width="40.83203125" customWidth="1"/>
    <col min="1030" max="1030" width="6.5" customWidth="1"/>
    <col min="1031" max="1031" width="7" customWidth="1"/>
    <col min="1281" max="1281" width="5.6640625" bestFit="1" customWidth="1"/>
    <col min="1282" max="1282" width="5.6640625" customWidth="1"/>
    <col min="1283" max="1283" width="4.5" customWidth="1"/>
    <col min="1284" max="1284" width="5" customWidth="1"/>
    <col min="1285" max="1285" width="40.83203125" customWidth="1"/>
    <col min="1286" max="1286" width="6.5" customWidth="1"/>
    <col min="1287" max="1287" width="7" customWidth="1"/>
    <col min="1537" max="1537" width="5.6640625" bestFit="1" customWidth="1"/>
    <col min="1538" max="1538" width="5.6640625" customWidth="1"/>
    <col min="1539" max="1539" width="4.5" customWidth="1"/>
    <col min="1540" max="1540" width="5" customWidth="1"/>
    <col min="1541" max="1541" width="40.83203125" customWidth="1"/>
    <col min="1542" max="1542" width="6.5" customWidth="1"/>
    <col min="1543" max="1543" width="7" customWidth="1"/>
    <col min="1793" max="1793" width="5.6640625" bestFit="1" customWidth="1"/>
    <col min="1794" max="1794" width="5.6640625" customWidth="1"/>
    <col min="1795" max="1795" width="4.5" customWidth="1"/>
    <col min="1796" max="1796" width="5" customWidth="1"/>
    <col min="1797" max="1797" width="40.83203125" customWidth="1"/>
    <col min="1798" max="1798" width="6.5" customWidth="1"/>
    <col min="1799" max="1799" width="7" customWidth="1"/>
    <col min="2049" max="2049" width="5.6640625" bestFit="1" customWidth="1"/>
    <col min="2050" max="2050" width="5.6640625" customWidth="1"/>
    <col min="2051" max="2051" width="4.5" customWidth="1"/>
    <col min="2052" max="2052" width="5" customWidth="1"/>
    <col min="2053" max="2053" width="40.83203125" customWidth="1"/>
    <col min="2054" max="2054" width="6.5" customWidth="1"/>
    <col min="2055" max="2055" width="7" customWidth="1"/>
    <col min="2305" max="2305" width="5.6640625" bestFit="1" customWidth="1"/>
    <col min="2306" max="2306" width="5.6640625" customWidth="1"/>
    <col min="2307" max="2307" width="4.5" customWidth="1"/>
    <col min="2308" max="2308" width="5" customWidth="1"/>
    <col min="2309" max="2309" width="40.83203125" customWidth="1"/>
    <col min="2310" max="2310" width="6.5" customWidth="1"/>
    <col min="2311" max="2311" width="7" customWidth="1"/>
    <col min="2561" max="2561" width="5.6640625" bestFit="1" customWidth="1"/>
    <col min="2562" max="2562" width="5.6640625" customWidth="1"/>
    <col min="2563" max="2563" width="4.5" customWidth="1"/>
    <col min="2564" max="2564" width="5" customWidth="1"/>
    <col min="2565" max="2565" width="40.83203125" customWidth="1"/>
    <col min="2566" max="2566" width="6.5" customWidth="1"/>
    <col min="2567" max="2567" width="7" customWidth="1"/>
    <col min="2817" max="2817" width="5.6640625" bestFit="1" customWidth="1"/>
    <col min="2818" max="2818" width="5.6640625" customWidth="1"/>
    <col min="2819" max="2819" width="4.5" customWidth="1"/>
    <col min="2820" max="2820" width="5" customWidth="1"/>
    <col min="2821" max="2821" width="40.83203125" customWidth="1"/>
    <col min="2822" max="2822" width="6.5" customWidth="1"/>
    <col min="2823" max="2823" width="7" customWidth="1"/>
    <col min="3073" max="3073" width="5.6640625" bestFit="1" customWidth="1"/>
    <col min="3074" max="3074" width="5.6640625" customWidth="1"/>
    <col min="3075" max="3075" width="4.5" customWidth="1"/>
    <col min="3076" max="3076" width="5" customWidth="1"/>
    <col min="3077" max="3077" width="40.83203125" customWidth="1"/>
    <col min="3078" max="3078" width="6.5" customWidth="1"/>
    <col min="3079" max="3079" width="7" customWidth="1"/>
    <col min="3329" max="3329" width="5.6640625" bestFit="1" customWidth="1"/>
    <col min="3330" max="3330" width="5.6640625" customWidth="1"/>
    <col min="3331" max="3331" width="4.5" customWidth="1"/>
    <col min="3332" max="3332" width="5" customWidth="1"/>
    <col min="3333" max="3333" width="40.83203125" customWidth="1"/>
    <col min="3334" max="3334" width="6.5" customWidth="1"/>
    <col min="3335" max="3335" width="7" customWidth="1"/>
    <col min="3585" max="3585" width="5.6640625" bestFit="1" customWidth="1"/>
    <col min="3586" max="3586" width="5.6640625" customWidth="1"/>
    <col min="3587" max="3587" width="4.5" customWidth="1"/>
    <col min="3588" max="3588" width="5" customWidth="1"/>
    <col min="3589" max="3589" width="40.83203125" customWidth="1"/>
    <col min="3590" max="3590" width="6.5" customWidth="1"/>
    <col min="3591" max="3591" width="7" customWidth="1"/>
    <col min="3841" max="3841" width="5.6640625" bestFit="1" customWidth="1"/>
    <col min="3842" max="3842" width="5.6640625" customWidth="1"/>
    <col min="3843" max="3843" width="4.5" customWidth="1"/>
    <col min="3844" max="3844" width="5" customWidth="1"/>
    <col min="3845" max="3845" width="40.83203125" customWidth="1"/>
    <col min="3846" max="3846" width="6.5" customWidth="1"/>
    <col min="3847" max="3847" width="7" customWidth="1"/>
    <col min="4097" max="4097" width="5.6640625" bestFit="1" customWidth="1"/>
    <col min="4098" max="4098" width="5.6640625" customWidth="1"/>
    <col min="4099" max="4099" width="4.5" customWidth="1"/>
    <col min="4100" max="4100" width="5" customWidth="1"/>
    <col min="4101" max="4101" width="40.83203125" customWidth="1"/>
    <col min="4102" max="4102" width="6.5" customWidth="1"/>
    <col min="4103" max="4103" width="7" customWidth="1"/>
    <col min="4353" max="4353" width="5.6640625" bestFit="1" customWidth="1"/>
    <col min="4354" max="4354" width="5.6640625" customWidth="1"/>
    <col min="4355" max="4355" width="4.5" customWidth="1"/>
    <col min="4356" max="4356" width="5" customWidth="1"/>
    <col min="4357" max="4357" width="40.83203125" customWidth="1"/>
    <col min="4358" max="4358" width="6.5" customWidth="1"/>
    <col min="4359" max="4359" width="7" customWidth="1"/>
    <col min="4609" max="4609" width="5.6640625" bestFit="1" customWidth="1"/>
    <col min="4610" max="4610" width="5.6640625" customWidth="1"/>
    <col min="4611" max="4611" width="4.5" customWidth="1"/>
    <col min="4612" max="4612" width="5" customWidth="1"/>
    <col min="4613" max="4613" width="40.83203125" customWidth="1"/>
    <col min="4614" max="4614" width="6.5" customWidth="1"/>
    <col min="4615" max="4615" width="7" customWidth="1"/>
    <col min="4865" max="4865" width="5.6640625" bestFit="1" customWidth="1"/>
    <col min="4866" max="4866" width="5.6640625" customWidth="1"/>
    <col min="4867" max="4867" width="4.5" customWidth="1"/>
    <col min="4868" max="4868" width="5" customWidth="1"/>
    <col min="4869" max="4869" width="40.83203125" customWidth="1"/>
    <col min="4870" max="4870" width="6.5" customWidth="1"/>
    <col min="4871" max="4871" width="7" customWidth="1"/>
    <col min="5121" max="5121" width="5.6640625" bestFit="1" customWidth="1"/>
    <col min="5122" max="5122" width="5.6640625" customWidth="1"/>
    <col min="5123" max="5123" width="4.5" customWidth="1"/>
    <col min="5124" max="5124" width="5" customWidth="1"/>
    <col min="5125" max="5125" width="40.83203125" customWidth="1"/>
    <col min="5126" max="5126" width="6.5" customWidth="1"/>
    <col min="5127" max="5127" width="7" customWidth="1"/>
    <col min="5377" max="5377" width="5.6640625" bestFit="1" customWidth="1"/>
    <col min="5378" max="5378" width="5.6640625" customWidth="1"/>
    <col min="5379" max="5379" width="4.5" customWidth="1"/>
    <col min="5380" max="5380" width="5" customWidth="1"/>
    <col min="5381" max="5381" width="40.83203125" customWidth="1"/>
    <col min="5382" max="5382" width="6.5" customWidth="1"/>
    <col min="5383" max="5383" width="7" customWidth="1"/>
    <col min="5633" max="5633" width="5.6640625" bestFit="1" customWidth="1"/>
    <col min="5634" max="5634" width="5.6640625" customWidth="1"/>
    <col min="5635" max="5635" width="4.5" customWidth="1"/>
    <col min="5636" max="5636" width="5" customWidth="1"/>
    <col min="5637" max="5637" width="40.83203125" customWidth="1"/>
    <col min="5638" max="5638" width="6.5" customWidth="1"/>
    <col min="5639" max="5639" width="7" customWidth="1"/>
    <col min="5889" max="5889" width="5.6640625" bestFit="1" customWidth="1"/>
    <col min="5890" max="5890" width="5.6640625" customWidth="1"/>
    <col min="5891" max="5891" width="4.5" customWidth="1"/>
    <col min="5892" max="5892" width="5" customWidth="1"/>
    <col min="5893" max="5893" width="40.83203125" customWidth="1"/>
    <col min="5894" max="5894" width="6.5" customWidth="1"/>
    <col min="5895" max="5895" width="7" customWidth="1"/>
    <col min="6145" max="6145" width="5.6640625" bestFit="1" customWidth="1"/>
    <col min="6146" max="6146" width="5.6640625" customWidth="1"/>
    <col min="6147" max="6147" width="4.5" customWidth="1"/>
    <col min="6148" max="6148" width="5" customWidth="1"/>
    <col min="6149" max="6149" width="40.83203125" customWidth="1"/>
    <col min="6150" max="6150" width="6.5" customWidth="1"/>
    <col min="6151" max="6151" width="7" customWidth="1"/>
    <col min="6401" max="6401" width="5.6640625" bestFit="1" customWidth="1"/>
    <col min="6402" max="6402" width="5.6640625" customWidth="1"/>
    <col min="6403" max="6403" width="4.5" customWidth="1"/>
    <col min="6404" max="6404" width="5" customWidth="1"/>
    <col min="6405" max="6405" width="40.83203125" customWidth="1"/>
    <col min="6406" max="6406" width="6.5" customWidth="1"/>
    <col min="6407" max="6407" width="7" customWidth="1"/>
    <col min="6657" max="6657" width="5.6640625" bestFit="1" customWidth="1"/>
    <col min="6658" max="6658" width="5.6640625" customWidth="1"/>
    <col min="6659" max="6659" width="4.5" customWidth="1"/>
    <col min="6660" max="6660" width="5" customWidth="1"/>
    <col min="6661" max="6661" width="40.83203125" customWidth="1"/>
    <col min="6662" max="6662" width="6.5" customWidth="1"/>
    <col min="6663" max="6663" width="7" customWidth="1"/>
    <col min="6913" max="6913" width="5.6640625" bestFit="1" customWidth="1"/>
    <col min="6914" max="6914" width="5.6640625" customWidth="1"/>
    <col min="6915" max="6915" width="4.5" customWidth="1"/>
    <col min="6916" max="6916" width="5" customWidth="1"/>
    <col min="6917" max="6917" width="40.83203125" customWidth="1"/>
    <col min="6918" max="6918" width="6.5" customWidth="1"/>
    <col min="6919" max="6919" width="7" customWidth="1"/>
    <col min="7169" max="7169" width="5.6640625" bestFit="1" customWidth="1"/>
    <col min="7170" max="7170" width="5.6640625" customWidth="1"/>
    <col min="7171" max="7171" width="4.5" customWidth="1"/>
    <col min="7172" max="7172" width="5" customWidth="1"/>
    <col min="7173" max="7173" width="40.83203125" customWidth="1"/>
    <col min="7174" max="7174" width="6.5" customWidth="1"/>
    <col min="7175" max="7175" width="7" customWidth="1"/>
    <col min="7425" max="7425" width="5.6640625" bestFit="1" customWidth="1"/>
    <col min="7426" max="7426" width="5.6640625" customWidth="1"/>
    <col min="7427" max="7427" width="4.5" customWidth="1"/>
    <col min="7428" max="7428" width="5" customWidth="1"/>
    <col min="7429" max="7429" width="40.83203125" customWidth="1"/>
    <col min="7430" max="7430" width="6.5" customWidth="1"/>
    <col min="7431" max="7431" width="7" customWidth="1"/>
    <col min="7681" max="7681" width="5.6640625" bestFit="1" customWidth="1"/>
    <col min="7682" max="7682" width="5.6640625" customWidth="1"/>
    <col min="7683" max="7683" width="4.5" customWidth="1"/>
    <col min="7684" max="7684" width="5" customWidth="1"/>
    <col min="7685" max="7685" width="40.83203125" customWidth="1"/>
    <col min="7686" max="7686" width="6.5" customWidth="1"/>
    <col min="7687" max="7687" width="7" customWidth="1"/>
    <col min="7937" max="7937" width="5.6640625" bestFit="1" customWidth="1"/>
    <col min="7938" max="7938" width="5.6640625" customWidth="1"/>
    <col min="7939" max="7939" width="4.5" customWidth="1"/>
    <col min="7940" max="7940" width="5" customWidth="1"/>
    <col min="7941" max="7941" width="40.83203125" customWidth="1"/>
    <col min="7942" max="7942" width="6.5" customWidth="1"/>
    <col min="7943" max="7943" width="7" customWidth="1"/>
    <col min="8193" max="8193" width="5.6640625" bestFit="1" customWidth="1"/>
    <col min="8194" max="8194" width="5.6640625" customWidth="1"/>
    <col min="8195" max="8195" width="4.5" customWidth="1"/>
    <col min="8196" max="8196" width="5" customWidth="1"/>
    <col min="8197" max="8197" width="40.83203125" customWidth="1"/>
    <col min="8198" max="8198" width="6.5" customWidth="1"/>
    <col min="8199" max="8199" width="7" customWidth="1"/>
    <col min="8449" max="8449" width="5.6640625" bestFit="1" customWidth="1"/>
    <col min="8450" max="8450" width="5.6640625" customWidth="1"/>
    <col min="8451" max="8451" width="4.5" customWidth="1"/>
    <col min="8452" max="8452" width="5" customWidth="1"/>
    <col min="8453" max="8453" width="40.83203125" customWidth="1"/>
    <col min="8454" max="8454" width="6.5" customWidth="1"/>
    <col min="8455" max="8455" width="7" customWidth="1"/>
    <col min="8705" max="8705" width="5.6640625" bestFit="1" customWidth="1"/>
    <col min="8706" max="8706" width="5.6640625" customWidth="1"/>
    <col min="8707" max="8707" width="4.5" customWidth="1"/>
    <col min="8708" max="8708" width="5" customWidth="1"/>
    <col min="8709" max="8709" width="40.83203125" customWidth="1"/>
    <col min="8710" max="8710" width="6.5" customWidth="1"/>
    <col min="8711" max="8711" width="7" customWidth="1"/>
    <col min="8961" max="8961" width="5.6640625" bestFit="1" customWidth="1"/>
    <col min="8962" max="8962" width="5.6640625" customWidth="1"/>
    <col min="8963" max="8963" width="4.5" customWidth="1"/>
    <col min="8964" max="8964" width="5" customWidth="1"/>
    <col min="8965" max="8965" width="40.83203125" customWidth="1"/>
    <col min="8966" max="8966" width="6.5" customWidth="1"/>
    <col min="8967" max="8967" width="7" customWidth="1"/>
    <col min="9217" max="9217" width="5.6640625" bestFit="1" customWidth="1"/>
    <col min="9218" max="9218" width="5.6640625" customWidth="1"/>
    <col min="9219" max="9219" width="4.5" customWidth="1"/>
    <col min="9220" max="9220" width="5" customWidth="1"/>
    <col min="9221" max="9221" width="40.83203125" customWidth="1"/>
    <col min="9222" max="9222" width="6.5" customWidth="1"/>
    <col min="9223" max="9223" width="7" customWidth="1"/>
    <col min="9473" max="9473" width="5.6640625" bestFit="1" customWidth="1"/>
    <col min="9474" max="9474" width="5.6640625" customWidth="1"/>
    <col min="9475" max="9475" width="4.5" customWidth="1"/>
    <col min="9476" max="9476" width="5" customWidth="1"/>
    <col min="9477" max="9477" width="40.83203125" customWidth="1"/>
    <col min="9478" max="9478" width="6.5" customWidth="1"/>
    <col min="9479" max="9479" width="7" customWidth="1"/>
    <col min="9729" max="9729" width="5.6640625" bestFit="1" customWidth="1"/>
    <col min="9730" max="9730" width="5.6640625" customWidth="1"/>
    <col min="9731" max="9731" width="4.5" customWidth="1"/>
    <col min="9732" max="9732" width="5" customWidth="1"/>
    <col min="9733" max="9733" width="40.83203125" customWidth="1"/>
    <col min="9734" max="9734" width="6.5" customWidth="1"/>
    <col min="9735" max="9735" width="7" customWidth="1"/>
    <col min="9985" max="9985" width="5.6640625" bestFit="1" customWidth="1"/>
    <col min="9986" max="9986" width="5.6640625" customWidth="1"/>
    <col min="9987" max="9987" width="4.5" customWidth="1"/>
    <col min="9988" max="9988" width="5" customWidth="1"/>
    <col min="9989" max="9989" width="40.83203125" customWidth="1"/>
    <col min="9990" max="9990" width="6.5" customWidth="1"/>
    <col min="9991" max="9991" width="7" customWidth="1"/>
    <col min="10241" max="10241" width="5.6640625" bestFit="1" customWidth="1"/>
    <col min="10242" max="10242" width="5.6640625" customWidth="1"/>
    <col min="10243" max="10243" width="4.5" customWidth="1"/>
    <col min="10244" max="10244" width="5" customWidth="1"/>
    <col min="10245" max="10245" width="40.83203125" customWidth="1"/>
    <col min="10246" max="10246" width="6.5" customWidth="1"/>
    <col min="10247" max="10247" width="7" customWidth="1"/>
    <col min="10497" max="10497" width="5.6640625" bestFit="1" customWidth="1"/>
    <col min="10498" max="10498" width="5.6640625" customWidth="1"/>
    <col min="10499" max="10499" width="4.5" customWidth="1"/>
    <col min="10500" max="10500" width="5" customWidth="1"/>
    <col min="10501" max="10501" width="40.83203125" customWidth="1"/>
    <col min="10502" max="10502" width="6.5" customWidth="1"/>
    <col min="10503" max="10503" width="7" customWidth="1"/>
    <col min="10753" max="10753" width="5.6640625" bestFit="1" customWidth="1"/>
    <col min="10754" max="10754" width="5.6640625" customWidth="1"/>
    <col min="10755" max="10755" width="4.5" customWidth="1"/>
    <col min="10756" max="10756" width="5" customWidth="1"/>
    <col min="10757" max="10757" width="40.83203125" customWidth="1"/>
    <col min="10758" max="10758" width="6.5" customWidth="1"/>
    <col min="10759" max="10759" width="7" customWidth="1"/>
    <col min="11009" max="11009" width="5.6640625" bestFit="1" customWidth="1"/>
    <col min="11010" max="11010" width="5.6640625" customWidth="1"/>
    <col min="11011" max="11011" width="4.5" customWidth="1"/>
    <col min="11012" max="11012" width="5" customWidth="1"/>
    <col min="11013" max="11013" width="40.83203125" customWidth="1"/>
    <col min="11014" max="11014" width="6.5" customWidth="1"/>
    <col min="11015" max="11015" width="7" customWidth="1"/>
    <col min="11265" max="11265" width="5.6640625" bestFit="1" customWidth="1"/>
    <col min="11266" max="11266" width="5.6640625" customWidth="1"/>
    <col min="11267" max="11267" width="4.5" customWidth="1"/>
    <col min="11268" max="11268" width="5" customWidth="1"/>
    <col min="11269" max="11269" width="40.83203125" customWidth="1"/>
    <col min="11270" max="11270" width="6.5" customWidth="1"/>
    <col min="11271" max="11271" width="7" customWidth="1"/>
    <col min="11521" max="11521" width="5.6640625" bestFit="1" customWidth="1"/>
    <col min="11522" max="11522" width="5.6640625" customWidth="1"/>
    <col min="11523" max="11523" width="4.5" customWidth="1"/>
    <col min="11524" max="11524" width="5" customWidth="1"/>
    <col min="11525" max="11525" width="40.83203125" customWidth="1"/>
    <col min="11526" max="11526" width="6.5" customWidth="1"/>
    <col min="11527" max="11527" width="7" customWidth="1"/>
    <col min="11777" max="11777" width="5.6640625" bestFit="1" customWidth="1"/>
    <col min="11778" max="11778" width="5.6640625" customWidth="1"/>
    <col min="11779" max="11779" width="4.5" customWidth="1"/>
    <col min="11780" max="11780" width="5" customWidth="1"/>
    <col min="11781" max="11781" width="40.83203125" customWidth="1"/>
    <col min="11782" max="11782" width="6.5" customWidth="1"/>
    <col min="11783" max="11783" width="7" customWidth="1"/>
    <col min="12033" max="12033" width="5.6640625" bestFit="1" customWidth="1"/>
    <col min="12034" max="12034" width="5.6640625" customWidth="1"/>
    <col min="12035" max="12035" width="4.5" customWidth="1"/>
    <col min="12036" max="12036" width="5" customWidth="1"/>
    <col min="12037" max="12037" width="40.83203125" customWidth="1"/>
    <col min="12038" max="12038" width="6.5" customWidth="1"/>
    <col min="12039" max="12039" width="7" customWidth="1"/>
    <col min="12289" max="12289" width="5.6640625" bestFit="1" customWidth="1"/>
    <col min="12290" max="12290" width="5.6640625" customWidth="1"/>
    <col min="12291" max="12291" width="4.5" customWidth="1"/>
    <col min="12292" max="12292" width="5" customWidth="1"/>
    <col min="12293" max="12293" width="40.83203125" customWidth="1"/>
    <col min="12294" max="12294" width="6.5" customWidth="1"/>
    <col min="12295" max="12295" width="7" customWidth="1"/>
    <col min="12545" max="12545" width="5.6640625" bestFit="1" customWidth="1"/>
    <col min="12546" max="12546" width="5.6640625" customWidth="1"/>
    <col min="12547" max="12547" width="4.5" customWidth="1"/>
    <col min="12548" max="12548" width="5" customWidth="1"/>
    <col min="12549" max="12549" width="40.83203125" customWidth="1"/>
    <col min="12550" max="12550" width="6.5" customWidth="1"/>
    <col min="12551" max="12551" width="7" customWidth="1"/>
    <col min="12801" max="12801" width="5.6640625" bestFit="1" customWidth="1"/>
    <col min="12802" max="12802" width="5.6640625" customWidth="1"/>
    <col min="12803" max="12803" width="4.5" customWidth="1"/>
    <col min="12804" max="12804" width="5" customWidth="1"/>
    <col min="12805" max="12805" width="40.83203125" customWidth="1"/>
    <col min="12806" max="12806" width="6.5" customWidth="1"/>
    <col min="12807" max="12807" width="7" customWidth="1"/>
    <col min="13057" max="13057" width="5.6640625" bestFit="1" customWidth="1"/>
    <col min="13058" max="13058" width="5.6640625" customWidth="1"/>
    <col min="13059" max="13059" width="4.5" customWidth="1"/>
    <col min="13060" max="13060" width="5" customWidth="1"/>
    <col min="13061" max="13061" width="40.83203125" customWidth="1"/>
    <col min="13062" max="13062" width="6.5" customWidth="1"/>
    <col min="13063" max="13063" width="7" customWidth="1"/>
    <col min="13313" max="13313" width="5.6640625" bestFit="1" customWidth="1"/>
    <col min="13314" max="13314" width="5.6640625" customWidth="1"/>
    <col min="13315" max="13315" width="4.5" customWidth="1"/>
    <col min="13316" max="13316" width="5" customWidth="1"/>
    <col min="13317" max="13317" width="40.83203125" customWidth="1"/>
    <col min="13318" max="13318" width="6.5" customWidth="1"/>
    <col min="13319" max="13319" width="7" customWidth="1"/>
    <col min="13569" max="13569" width="5.6640625" bestFit="1" customWidth="1"/>
    <col min="13570" max="13570" width="5.6640625" customWidth="1"/>
    <col min="13571" max="13571" width="4.5" customWidth="1"/>
    <col min="13572" max="13572" width="5" customWidth="1"/>
    <col min="13573" max="13573" width="40.83203125" customWidth="1"/>
    <col min="13574" max="13574" width="6.5" customWidth="1"/>
    <col min="13575" max="13575" width="7" customWidth="1"/>
    <col min="13825" max="13825" width="5.6640625" bestFit="1" customWidth="1"/>
    <col min="13826" max="13826" width="5.6640625" customWidth="1"/>
    <col min="13827" max="13827" width="4.5" customWidth="1"/>
    <col min="13828" max="13828" width="5" customWidth="1"/>
    <col min="13829" max="13829" width="40.83203125" customWidth="1"/>
    <col min="13830" max="13830" width="6.5" customWidth="1"/>
    <col min="13831" max="13831" width="7" customWidth="1"/>
    <col min="14081" max="14081" width="5.6640625" bestFit="1" customWidth="1"/>
    <col min="14082" max="14082" width="5.6640625" customWidth="1"/>
    <col min="14083" max="14083" width="4.5" customWidth="1"/>
    <col min="14084" max="14084" width="5" customWidth="1"/>
    <col min="14085" max="14085" width="40.83203125" customWidth="1"/>
    <col min="14086" max="14086" width="6.5" customWidth="1"/>
    <col min="14087" max="14087" width="7" customWidth="1"/>
    <col min="14337" max="14337" width="5.6640625" bestFit="1" customWidth="1"/>
    <col min="14338" max="14338" width="5.6640625" customWidth="1"/>
    <col min="14339" max="14339" width="4.5" customWidth="1"/>
    <col min="14340" max="14340" width="5" customWidth="1"/>
    <col min="14341" max="14341" width="40.83203125" customWidth="1"/>
    <col min="14342" max="14342" width="6.5" customWidth="1"/>
    <col min="14343" max="14343" width="7" customWidth="1"/>
    <col min="14593" max="14593" width="5.6640625" bestFit="1" customWidth="1"/>
    <col min="14594" max="14594" width="5.6640625" customWidth="1"/>
    <col min="14595" max="14595" width="4.5" customWidth="1"/>
    <col min="14596" max="14596" width="5" customWidth="1"/>
    <col min="14597" max="14597" width="40.83203125" customWidth="1"/>
    <col min="14598" max="14598" width="6.5" customWidth="1"/>
    <col min="14599" max="14599" width="7" customWidth="1"/>
    <col min="14849" max="14849" width="5.6640625" bestFit="1" customWidth="1"/>
    <col min="14850" max="14850" width="5.6640625" customWidth="1"/>
    <col min="14851" max="14851" width="4.5" customWidth="1"/>
    <col min="14852" max="14852" width="5" customWidth="1"/>
    <col min="14853" max="14853" width="40.83203125" customWidth="1"/>
    <col min="14854" max="14854" width="6.5" customWidth="1"/>
    <col min="14855" max="14855" width="7" customWidth="1"/>
    <col min="15105" max="15105" width="5.6640625" bestFit="1" customWidth="1"/>
    <col min="15106" max="15106" width="5.6640625" customWidth="1"/>
    <col min="15107" max="15107" width="4.5" customWidth="1"/>
    <col min="15108" max="15108" width="5" customWidth="1"/>
    <col min="15109" max="15109" width="40.83203125" customWidth="1"/>
    <col min="15110" max="15110" width="6.5" customWidth="1"/>
    <col min="15111" max="15111" width="7" customWidth="1"/>
    <col min="15361" max="15361" width="5.6640625" bestFit="1" customWidth="1"/>
    <col min="15362" max="15362" width="5.6640625" customWidth="1"/>
    <col min="15363" max="15363" width="4.5" customWidth="1"/>
    <col min="15364" max="15364" width="5" customWidth="1"/>
    <col min="15365" max="15365" width="40.83203125" customWidth="1"/>
    <col min="15366" max="15366" width="6.5" customWidth="1"/>
    <col min="15367" max="15367" width="7" customWidth="1"/>
    <col min="15617" max="15617" width="5.6640625" bestFit="1" customWidth="1"/>
    <col min="15618" max="15618" width="5.6640625" customWidth="1"/>
    <col min="15619" max="15619" width="4.5" customWidth="1"/>
    <col min="15620" max="15620" width="5" customWidth="1"/>
    <col min="15621" max="15621" width="40.83203125" customWidth="1"/>
    <col min="15622" max="15622" width="6.5" customWidth="1"/>
    <col min="15623" max="15623" width="7" customWidth="1"/>
    <col min="15873" max="15873" width="5.6640625" bestFit="1" customWidth="1"/>
    <col min="15874" max="15874" width="5.6640625" customWidth="1"/>
    <col min="15875" max="15875" width="4.5" customWidth="1"/>
    <col min="15876" max="15876" width="5" customWidth="1"/>
    <col min="15877" max="15877" width="40.83203125" customWidth="1"/>
    <col min="15878" max="15878" width="6.5" customWidth="1"/>
    <col min="15879" max="15879" width="7" customWidth="1"/>
    <col min="16129" max="16129" width="5.6640625" bestFit="1" customWidth="1"/>
    <col min="16130" max="16130" width="5.6640625" customWidth="1"/>
    <col min="16131" max="16131" width="4.5" customWidth="1"/>
    <col min="16132" max="16132" width="5" customWidth="1"/>
    <col min="16133" max="16133" width="40.83203125" customWidth="1"/>
    <col min="16134" max="16134" width="6.5" customWidth="1"/>
    <col min="16135" max="16135" width="7" customWidth="1"/>
  </cols>
  <sheetData>
    <row r="1" spans="1:7" s="1" customFormat="1" ht="17">
      <c r="C1" s="2"/>
      <c r="D1" s="2"/>
      <c r="E1" s="74" t="s">
        <v>0</v>
      </c>
      <c r="F1" s="3"/>
      <c r="G1" s="4"/>
    </row>
    <row r="2" spans="1:7" s="5" customFormat="1" ht="15">
      <c r="C2" s="2"/>
      <c r="D2" s="2"/>
      <c r="E2" s="75">
        <v>41146</v>
      </c>
      <c r="F2" s="3"/>
      <c r="G2" s="6"/>
    </row>
    <row r="3" spans="1:7" s="5" customFormat="1" ht="15">
      <c r="C3" s="7"/>
      <c r="D3" s="7"/>
      <c r="E3" s="76" t="s">
        <v>1</v>
      </c>
      <c r="F3" s="8"/>
      <c r="G3" s="6"/>
    </row>
    <row r="4" spans="1:7" ht="53.25" customHeight="1">
      <c r="A4" s="71" t="s">
        <v>2</v>
      </c>
      <c r="B4" s="71" t="s">
        <v>3</v>
      </c>
      <c r="C4" s="72" t="s">
        <v>4</v>
      </c>
      <c r="D4" s="72" t="s">
        <v>5</v>
      </c>
      <c r="E4" s="73" t="s">
        <v>6</v>
      </c>
      <c r="F4" s="71" t="s">
        <v>164</v>
      </c>
    </row>
    <row r="5" spans="1:7" s="5" customFormat="1" ht="21.75" customHeight="1">
      <c r="A5" s="78"/>
      <c r="B5" s="10"/>
      <c r="C5" s="80"/>
      <c r="D5" s="80"/>
      <c r="E5" s="11" t="s">
        <v>7</v>
      </c>
      <c r="F5" s="78"/>
      <c r="G5" s="12"/>
    </row>
    <row r="6" spans="1:7" s="5" customFormat="1" ht="15">
      <c r="A6" s="79"/>
      <c r="B6" s="13"/>
      <c r="C6" s="81"/>
      <c r="D6" s="81"/>
      <c r="E6" s="14" t="s">
        <v>8</v>
      </c>
      <c r="F6" s="79"/>
      <c r="G6" s="9"/>
    </row>
    <row r="7" spans="1:7" s="5" customFormat="1" ht="15" customHeight="1">
      <c r="A7" s="15">
        <f>A5+F5</f>
        <v>0</v>
      </c>
      <c r="B7" s="15">
        <v>0</v>
      </c>
      <c r="C7" s="16" t="s">
        <v>9</v>
      </c>
      <c r="D7" s="16" t="s">
        <v>10</v>
      </c>
      <c r="E7" s="17" t="s">
        <v>11</v>
      </c>
      <c r="F7" s="15">
        <v>0.6</v>
      </c>
      <c r="G7" s="9"/>
    </row>
    <row r="8" spans="1:7" s="5" customFormat="1" ht="15" customHeight="1">
      <c r="A8" s="15">
        <f>A7+F7</f>
        <v>0.6</v>
      </c>
      <c r="B8" s="15">
        <f>B7+F7</f>
        <v>0.6</v>
      </c>
      <c r="C8" s="16" t="s">
        <v>12</v>
      </c>
      <c r="D8" s="16" t="s">
        <v>13</v>
      </c>
      <c r="E8" s="17" t="s">
        <v>14</v>
      </c>
      <c r="F8" s="15">
        <v>0.7</v>
      </c>
      <c r="G8" s="9"/>
    </row>
    <row r="9" spans="1:7" s="5" customFormat="1" ht="15" customHeight="1">
      <c r="A9" s="15">
        <f t="shared" ref="A9:A70" si="0">A8+F8</f>
        <v>1.2999999999999998</v>
      </c>
      <c r="B9" s="15">
        <f t="shared" ref="B9:B55" si="1">B8+F8</f>
        <v>1.2999999999999998</v>
      </c>
      <c r="C9" s="16" t="s">
        <v>9</v>
      </c>
      <c r="D9" s="16" t="s">
        <v>13</v>
      </c>
      <c r="E9" s="17" t="s">
        <v>15</v>
      </c>
      <c r="F9" s="15">
        <v>1.3</v>
      </c>
      <c r="G9" s="9"/>
    </row>
    <row r="10" spans="1:7" s="5" customFormat="1" ht="15" customHeight="1">
      <c r="A10" s="15">
        <f t="shared" si="0"/>
        <v>2.5999999999999996</v>
      </c>
      <c r="B10" s="15">
        <f t="shared" si="1"/>
        <v>2.5999999999999996</v>
      </c>
      <c r="C10" s="16" t="s">
        <v>9</v>
      </c>
      <c r="D10" s="16" t="s">
        <v>10</v>
      </c>
      <c r="E10" s="17" t="s">
        <v>16</v>
      </c>
      <c r="F10" s="15">
        <v>0.2</v>
      </c>
      <c r="G10" s="9"/>
    </row>
    <row r="11" spans="1:7" s="5" customFormat="1" ht="15" customHeight="1">
      <c r="A11" s="15">
        <f t="shared" si="0"/>
        <v>2.8</v>
      </c>
      <c r="B11" s="15">
        <f t="shared" si="1"/>
        <v>2.8</v>
      </c>
      <c r="C11" s="16" t="s">
        <v>12</v>
      </c>
      <c r="D11" s="16" t="s">
        <v>13</v>
      </c>
      <c r="E11" s="17" t="s">
        <v>17</v>
      </c>
      <c r="F11" s="15">
        <v>0.1</v>
      </c>
      <c r="G11" s="9"/>
    </row>
    <row r="12" spans="1:7" s="5" customFormat="1" ht="15" customHeight="1">
      <c r="A12" s="15">
        <f t="shared" si="0"/>
        <v>2.9</v>
      </c>
      <c r="B12" s="15">
        <f t="shared" si="1"/>
        <v>2.9</v>
      </c>
      <c r="C12" s="16" t="s">
        <v>9</v>
      </c>
      <c r="D12" s="16" t="s">
        <v>18</v>
      </c>
      <c r="E12" s="17" t="s">
        <v>19</v>
      </c>
      <c r="F12" s="15">
        <v>0.6</v>
      </c>
      <c r="G12" s="9"/>
    </row>
    <row r="13" spans="1:7" s="5" customFormat="1" ht="15" customHeight="1">
      <c r="A13" s="15">
        <f t="shared" si="0"/>
        <v>3.5</v>
      </c>
      <c r="B13" s="15">
        <f t="shared" si="1"/>
        <v>3.5</v>
      </c>
      <c r="C13" s="16" t="s">
        <v>9</v>
      </c>
      <c r="D13" s="16" t="s">
        <v>10</v>
      </c>
      <c r="E13" s="17" t="s">
        <v>20</v>
      </c>
      <c r="F13" s="15">
        <v>0.3</v>
      </c>
      <c r="G13" s="9"/>
    </row>
    <row r="14" spans="1:7" s="5" customFormat="1" ht="15" customHeight="1">
      <c r="A14" s="15">
        <f t="shared" si="0"/>
        <v>3.8</v>
      </c>
      <c r="B14" s="15">
        <f t="shared" si="1"/>
        <v>3.8</v>
      </c>
      <c r="C14" s="16" t="s">
        <v>12</v>
      </c>
      <c r="D14" s="16" t="s">
        <v>13</v>
      </c>
      <c r="E14" s="17" t="s">
        <v>165</v>
      </c>
      <c r="F14" s="15">
        <v>0.4</v>
      </c>
      <c r="G14" s="9"/>
    </row>
    <row r="15" spans="1:7" s="5" customFormat="1" ht="15" customHeight="1">
      <c r="A15" s="15">
        <f t="shared" si="0"/>
        <v>4.2</v>
      </c>
      <c r="B15" s="15">
        <f t="shared" si="1"/>
        <v>4.2</v>
      </c>
      <c r="C15" s="16" t="s">
        <v>9</v>
      </c>
      <c r="D15" s="16" t="s">
        <v>10</v>
      </c>
      <c r="E15" s="17" t="s">
        <v>21</v>
      </c>
      <c r="F15" s="15">
        <v>1.6</v>
      </c>
      <c r="G15" s="9"/>
    </row>
    <row r="16" spans="1:7" s="5" customFormat="1" ht="15" customHeight="1">
      <c r="A16" s="15">
        <f t="shared" si="0"/>
        <v>5.8000000000000007</v>
      </c>
      <c r="B16" s="15">
        <f t="shared" si="1"/>
        <v>5.8000000000000007</v>
      </c>
      <c r="C16" s="16" t="s">
        <v>12</v>
      </c>
      <c r="D16" s="16" t="s">
        <v>13</v>
      </c>
      <c r="E16" s="17" t="s">
        <v>22</v>
      </c>
      <c r="F16" s="15">
        <v>1</v>
      </c>
      <c r="G16" s="9"/>
    </row>
    <row r="17" spans="1:7" s="5" customFormat="1" ht="15" customHeight="1">
      <c r="A17" s="15">
        <f t="shared" si="0"/>
        <v>6.8000000000000007</v>
      </c>
      <c r="B17" s="15">
        <f t="shared" si="1"/>
        <v>6.8000000000000007</v>
      </c>
      <c r="C17" s="16" t="s">
        <v>9</v>
      </c>
      <c r="D17" s="16" t="s">
        <v>10</v>
      </c>
      <c r="E17" s="17" t="s">
        <v>23</v>
      </c>
      <c r="F17" s="15">
        <v>0.1</v>
      </c>
      <c r="G17" s="9"/>
    </row>
    <row r="18" spans="1:7" s="5" customFormat="1" ht="15" customHeight="1">
      <c r="A18" s="15">
        <f t="shared" si="0"/>
        <v>6.9</v>
      </c>
      <c r="B18" s="15">
        <f t="shared" si="1"/>
        <v>6.9</v>
      </c>
      <c r="C18" s="16" t="s">
        <v>12</v>
      </c>
      <c r="D18" s="16" t="s">
        <v>13</v>
      </c>
      <c r="E18" s="17" t="s">
        <v>24</v>
      </c>
      <c r="F18" s="15">
        <v>0.3</v>
      </c>
      <c r="G18" s="9"/>
    </row>
    <row r="19" spans="1:7" s="5" customFormat="1" ht="15" customHeight="1">
      <c r="A19" s="15">
        <f t="shared" si="0"/>
        <v>7.2</v>
      </c>
      <c r="B19" s="15">
        <f t="shared" si="1"/>
        <v>7.2</v>
      </c>
      <c r="C19" s="16" t="s">
        <v>12</v>
      </c>
      <c r="D19" s="16" t="s">
        <v>25</v>
      </c>
      <c r="E19" s="17" t="s">
        <v>26</v>
      </c>
      <c r="F19" s="15">
        <v>0.1</v>
      </c>
      <c r="G19" s="9"/>
    </row>
    <row r="20" spans="1:7" s="5" customFormat="1" ht="15" customHeight="1">
      <c r="A20" s="15">
        <f t="shared" si="0"/>
        <v>7.3</v>
      </c>
      <c r="B20" s="15">
        <f t="shared" si="1"/>
        <v>7.3</v>
      </c>
      <c r="C20" s="16" t="s">
        <v>9</v>
      </c>
      <c r="D20" s="16" t="s">
        <v>13</v>
      </c>
      <c r="E20" s="17" t="s">
        <v>27</v>
      </c>
      <c r="F20" s="15">
        <v>2.2000000000000002</v>
      </c>
      <c r="G20" s="9"/>
    </row>
    <row r="21" spans="1:7" s="5" customFormat="1" ht="15" customHeight="1">
      <c r="A21" s="15">
        <f t="shared" si="0"/>
        <v>9.5</v>
      </c>
      <c r="B21" s="15">
        <f t="shared" si="1"/>
        <v>9.5</v>
      </c>
      <c r="C21" s="16" t="s">
        <v>28</v>
      </c>
      <c r="D21" s="16" t="s">
        <v>13</v>
      </c>
      <c r="E21" s="17" t="s">
        <v>29</v>
      </c>
      <c r="F21" s="15">
        <v>0.3</v>
      </c>
      <c r="G21" s="9"/>
    </row>
    <row r="22" spans="1:7" s="5" customFormat="1" ht="15" customHeight="1">
      <c r="A22" s="15">
        <f t="shared" si="0"/>
        <v>9.8000000000000007</v>
      </c>
      <c r="B22" s="15">
        <f t="shared" si="1"/>
        <v>9.8000000000000007</v>
      </c>
      <c r="C22" s="16" t="s">
        <v>9</v>
      </c>
      <c r="D22" s="16" t="s">
        <v>10</v>
      </c>
      <c r="E22" s="17" t="s">
        <v>30</v>
      </c>
      <c r="F22" s="15">
        <v>0.2</v>
      </c>
      <c r="G22" s="9"/>
    </row>
    <row r="23" spans="1:7" s="5" customFormat="1" ht="15" customHeight="1">
      <c r="A23" s="15">
        <f t="shared" si="0"/>
        <v>10</v>
      </c>
      <c r="B23" s="15">
        <f t="shared" si="1"/>
        <v>10</v>
      </c>
      <c r="C23" s="16" t="s">
        <v>12</v>
      </c>
      <c r="D23" s="16" t="s">
        <v>13</v>
      </c>
      <c r="E23" s="17" t="s">
        <v>31</v>
      </c>
      <c r="F23" s="15">
        <v>0</v>
      </c>
      <c r="G23" s="9"/>
    </row>
    <row r="24" spans="1:7" s="5" customFormat="1" ht="15" customHeight="1">
      <c r="A24" s="15">
        <f t="shared" si="0"/>
        <v>10</v>
      </c>
      <c r="B24" s="15">
        <f t="shared" si="1"/>
        <v>10</v>
      </c>
      <c r="C24" s="16" t="s">
        <v>9</v>
      </c>
      <c r="D24" s="16" t="s">
        <v>10</v>
      </c>
      <c r="E24" s="17" t="s">
        <v>32</v>
      </c>
      <c r="F24" s="15">
        <v>0.1</v>
      </c>
      <c r="G24" s="9"/>
    </row>
    <row r="25" spans="1:7" s="5" customFormat="1" ht="15" customHeight="1">
      <c r="A25" s="15">
        <f t="shared" si="0"/>
        <v>10.1</v>
      </c>
      <c r="B25" s="15">
        <f t="shared" si="1"/>
        <v>10.1</v>
      </c>
      <c r="C25" s="16" t="s">
        <v>12</v>
      </c>
      <c r="D25" s="16" t="s">
        <v>13</v>
      </c>
      <c r="E25" s="17" t="s">
        <v>33</v>
      </c>
      <c r="F25" s="15">
        <v>1</v>
      </c>
      <c r="G25" s="9"/>
    </row>
    <row r="26" spans="1:7" s="5" customFormat="1" ht="15" customHeight="1">
      <c r="A26" s="15">
        <f t="shared" si="0"/>
        <v>11.1</v>
      </c>
      <c r="B26" s="15">
        <f t="shared" si="1"/>
        <v>11.1</v>
      </c>
      <c r="C26" s="16" t="s">
        <v>9</v>
      </c>
      <c r="D26" s="16" t="s">
        <v>10</v>
      </c>
      <c r="E26" s="17" t="s">
        <v>34</v>
      </c>
      <c r="F26" s="15">
        <v>1.2</v>
      </c>
      <c r="G26" s="9"/>
    </row>
    <row r="27" spans="1:7" s="5" customFormat="1" ht="15" customHeight="1">
      <c r="A27" s="15">
        <f t="shared" si="0"/>
        <v>12.299999999999999</v>
      </c>
      <c r="B27" s="15">
        <f t="shared" si="1"/>
        <v>12.299999999999999</v>
      </c>
      <c r="C27" s="16" t="s">
        <v>9</v>
      </c>
      <c r="D27" s="16" t="s">
        <v>35</v>
      </c>
      <c r="E27" s="17" t="s">
        <v>36</v>
      </c>
      <c r="F27" s="15">
        <v>0.1</v>
      </c>
      <c r="G27" s="9"/>
    </row>
    <row r="28" spans="1:7" s="5" customFormat="1" ht="15" customHeight="1">
      <c r="A28" s="15">
        <f t="shared" si="0"/>
        <v>12.399999999999999</v>
      </c>
      <c r="B28" s="15">
        <f t="shared" si="1"/>
        <v>12.399999999999999</v>
      </c>
      <c r="C28" s="16" t="s">
        <v>12</v>
      </c>
      <c r="D28" s="16" t="s">
        <v>10</v>
      </c>
      <c r="E28" s="17" t="s">
        <v>37</v>
      </c>
      <c r="F28" s="15">
        <v>0.8</v>
      </c>
      <c r="G28" s="9"/>
    </row>
    <row r="29" spans="1:7" s="5" customFormat="1" ht="15" customHeight="1">
      <c r="A29" s="15">
        <f t="shared" si="0"/>
        <v>13.2</v>
      </c>
      <c r="B29" s="15">
        <f t="shared" si="1"/>
        <v>13.2</v>
      </c>
      <c r="C29" s="16" t="s">
        <v>12</v>
      </c>
      <c r="D29" s="16" t="s">
        <v>13</v>
      </c>
      <c r="E29" s="17" t="s">
        <v>38</v>
      </c>
      <c r="F29" s="15">
        <v>0.3</v>
      </c>
      <c r="G29" s="9"/>
    </row>
    <row r="30" spans="1:7" s="5" customFormat="1" ht="15" customHeight="1">
      <c r="A30" s="15">
        <f t="shared" si="0"/>
        <v>13.5</v>
      </c>
      <c r="B30" s="15">
        <f t="shared" si="1"/>
        <v>13.5</v>
      </c>
      <c r="C30" s="16" t="s">
        <v>9</v>
      </c>
      <c r="D30" s="16" t="s">
        <v>10</v>
      </c>
      <c r="E30" s="17" t="s">
        <v>39</v>
      </c>
      <c r="F30" s="15">
        <v>1.7</v>
      </c>
      <c r="G30" s="9"/>
    </row>
    <row r="31" spans="1:7" s="5" customFormat="1" ht="15" customHeight="1">
      <c r="A31" s="15">
        <f t="shared" si="0"/>
        <v>15.2</v>
      </c>
      <c r="B31" s="15">
        <f t="shared" si="1"/>
        <v>15.2</v>
      </c>
      <c r="C31" s="16" t="s">
        <v>9</v>
      </c>
      <c r="D31" s="16" t="s">
        <v>35</v>
      </c>
      <c r="E31" s="17" t="s">
        <v>40</v>
      </c>
      <c r="F31" s="15">
        <v>0.3</v>
      </c>
      <c r="G31" s="9"/>
    </row>
    <row r="32" spans="1:7" s="5" customFormat="1" ht="15" customHeight="1">
      <c r="A32" s="15">
        <f t="shared" si="0"/>
        <v>15.5</v>
      </c>
      <c r="B32" s="15">
        <f t="shared" si="1"/>
        <v>15.5</v>
      </c>
      <c r="C32" s="16" t="s">
        <v>12</v>
      </c>
      <c r="D32" s="16" t="s">
        <v>10</v>
      </c>
      <c r="E32" s="17" t="s">
        <v>37</v>
      </c>
      <c r="F32" s="15">
        <v>8.5</v>
      </c>
      <c r="G32" s="9"/>
    </row>
    <row r="33" spans="1:8" s="5" customFormat="1" ht="15" customHeight="1">
      <c r="A33" s="15">
        <f t="shared" si="0"/>
        <v>24</v>
      </c>
      <c r="B33" s="15">
        <f t="shared" si="1"/>
        <v>24</v>
      </c>
      <c r="C33" s="16" t="s">
        <v>9</v>
      </c>
      <c r="D33" s="16" t="s">
        <v>10</v>
      </c>
      <c r="E33" s="17" t="s">
        <v>41</v>
      </c>
      <c r="F33" s="15">
        <v>0.7</v>
      </c>
      <c r="G33" s="9"/>
    </row>
    <row r="34" spans="1:8" s="5" customFormat="1" ht="15" customHeight="1">
      <c r="A34" s="15">
        <f t="shared" si="0"/>
        <v>24.7</v>
      </c>
      <c r="B34" s="15">
        <f t="shared" si="1"/>
        <v>24.7</v>
      </c>
      <c r="C34" s="16" t="s">
        <v>12</v>
      </c>
      <c r="D34" s="16" t="s">
        <v>13</v>
      </c>
      <c r="E34" s="17" t="s">
        <v>166</v>
      </c>
      <c r="F34" s="15">
        <v>0.7</v>
      </c>
      <c r="G34" s="9"/>
    </row>
    <row r="35" spans="1:8" s="5" customFormat="1" ht="29.25" customHeight="1">
      <c r="A35" s="15">
        <f t="shared" si="0"/>
        <v>25.4</v>
      </c>
      <c r="B35" s="15">
        <f t="shared" si="1"/>
        <v>25.4</v>
      </c>
      <c r="C35" s="16" t="s">
        <v>12</v>
      </c>
      <c r="D35" s="16" t="s">
        <v>25</v>
      </c>
      <c r="E35" s="17" t="s">
        <v>167</v>
      </c>
      <c r="F35" s="15">
        <v>0.3</v>
      </c>
      <c r="G35" s="9"/>
    </row>
    <row r="36" spans="1:8" s="5" customFormat="1" ht="30" customHeight="1">
      <c r="A36" s="15">
        <f t="shared" si="0"/>
        <v>25.7</v>
      </c>
      <c r="B36" s="15">
        <f t="shared" si="1"/>
        <v>25.7</v>
      </c>
      <c r="C36" s="16" t="s">
        <v>12</v>
      </c>
      <c r="D36" s="16" t="s">
        <v>42</v>
      </c>
      <c r="E36" s="17" t="s">
        <v>168</v>
      </c>
      <c r="F36" s="15">
        <v>1.2</v>
      </c>
      <c r="G36" s="9"/>
    </row>
    <row r="37" spans="1:8" s="5" customFormat="1" ht="45" customHeight="1">
      <c r="A37" s="15">
        <f t="shared" si="0"/>
        <v>26.9</v>
      </c>
      <c r="B37" s="15">
        <f t="shared" si="1"/>
        <v>26.9</v>
      </c>
      <c r="C37" s="16" t="s">
        <v>28</v>
      </c>
      <c r="D37" s="16" t="s">
        <v>13</v>
      </c>
      <c r="E37" s="17" t="s">
        <v>169</v>
      </c>
      <c r="F37" s="15">
        <v>0.1</v>
      </c>
      <c r="G37" s="9"/>
    </row>
    <row r="38" spans="1:8" s="5" customFormat="1" ht="30" customHeight="1">
      <c r="A38" s="15">
        <f t="shared" si="0"/>
        <v>27</v>
      </c>
      <c r="B38" s="15">
        <f t="shared" si="1"/>
        <v>27</v>
      </c>
      <c r="C38" s="16" t="s">
        <v>28</v>
      </c>
      <c r="D38" s="16" t="s">
        <v>13</v>
      </c>
      <c r="E38" s="17" t="s">
        <v>43</v>
      </c>
      <c r="F38" s="15">
        <v>3.1</v>
      </c>
      <c r="G38" s="9"/>
    </row>
    <row r="39" spans="1:8" s="5" customFormat="1" ht="53.25" customHeight="1">
      <c r="A39" s="15">
        <f t="shared" si="0"/>
        <v>30.1</v>
      </c>
      <c r="B39" s="15">
        <f t="shared" si="1"/>
        <v>30.1</v>
      </c>
      <c r="C39" s="16" t="s">
        <v>12</v>
      </c>
      <c r="D39" s="16" t="s">
        <v>35</v>
      </c>
      <c r="E39" s="17" t="s">
        <v>170</v>
      </c>
      <c r="F39" s="15">
        <v>0.7</v>
      </c>
      <c r="G39" s="9"/>
    </row>
    <row r="40" spans="1:8" s="5" customFormat="1" ht="27.75" customHeight="1">
      <c r="A40" s="15">
        <f t="shared" si="0"/>
        <v>30.8</v>
      </c>
      <c r="B40" s="15">
        <f t="shared" si="1"/>
        <v>30.8</v>
      </c>
      <c r="C40" s="16" t="s">
        <v>28</v>
      </c>
      <c r="D40" s="16" t="s">
        <v>10</v>
      </c>
      <c r="E40" s="17" t="s">
        <v>171</v>
      </c>
      <c r="F40" s="15">
        <v>1.2</v>
      </c>
      <c r="G40" s="9"/>
    </row>
    <row r="41" spans="1:8" s="5" customFormat="1" ht="15" customHeight="1">
      <c r="A41" s="15">
        <f t="shared" si="0"/>
        <v>32</v>
      </c>
      <c r="B41" s="15">
        <f t="shared" si="1"/>
        <v>32</v>
      </c>
      <c r="C41" s="16" t="s">
        <v>12</v>
      </c>
      <c r="D41" s="16" t="s">
        <v>18</v>
      </c>
      <c r="E41" s="17" t="s">
        <v>44</v>
      </c>
      <c r="F41" s="15">
        <v>1.9</v>
      </c>
      <c r="G41" s="9"/>
    </row>
    <row r="42" spans="1:8" s="5" customFormat="1" ht="15" customHeight="1">
      <c r="A42" s="15">
        <f t="shared" si="0"/>
        <v>33.9</v>
      </c>
      <c r="B42" s="15">
        <f t="shared" si="1"/>
        <v>33.9</v>
      </c>
      <c r="C42" s="16" t="s">
        <v>12</v>
      </c>
      <c r="D42" s="16" t="s">
        <v>13</v>
      </c>
      <c r="E42" s="17" t="s">
        <v>45</v>
      </c>
      <c r="F42" s="15">
        <v>1.8</v>
      </c>
      <c r="G42" s="9"/>
    </row>
    <row r="43" spans="1:8" s="5" customFormat="1" ht="15" customHeight="1">
      <c r="A43" s="15">
        <f t="shared" si="0"/>
        <v>35.699999999999996</v>
      </c>
      <c r="B43" s="15">
        <f t="shared" si="1"/>
        <v>35.699999999999996</v>
      </c>
      <c r="C43" s="16" t="s">
        <v>9</v>
      </c>
      <c r="D43" s="16" t="s">
        <v>10</v>
      </c>
      <c r="E43" s="17" t="s">
        <v>46</v>
      </c>
      <c r="F43" s="15">
        <v>4.0999999999999996</v>
      </c>
      <c r="G43" s="9"/>
    </row>
    <row r="44" spans="1:8" s="5" customFormat="1" ht="15" customHeight="1">
      <c r="A44" s="15">
        <f t="shared" si="0"/>
        <v>39.799999999999997</v>
      </c>
      <c r="B44" s="15">
        <f t="shared" si="1"/>
        <v>39.799999999999997</v>
      </c>
      <c r="C44" s="16" t="s">
        <v>12</v>
      </c>
      <c r="D44" s="16" t="s">
        <v>13</v>
      </c>
      <c r="E44" s="17" t="s">
        <v>47</v>
      </c>
      <c r="F44" s="15">
        <v>17.2</v>
      </c>
      <c r="G44" s="9"/>
    </row>
    <row r="45" spans="1:8" s="5" customFormat="1" ht="15" customHeight="1">
      <c r="A45" s="15">
        <f t="shared" si="0"/>
        <v>57</v>
      </c>
      <c r="B45" s="15">
        <f t="shared" si="1"/>
        <v>57</v>
      </c>
      <c r="C45" s="16" t="s">
        <v>9</v>
      </c>
      <c r="D45" s="16" t="s">
        <v>10</v>
      </c>
      <c r="E45" s="17" t="s">
        <v>48</v>
      </c>
      <c r="F45" s="15">
        <v>2</v>
      </c>
      <c r="G45" s="9"/>
      <c r="H45" s="22"/>
    </row>
    <row r="46" spans="1:8" s="5" customFormat="1" ht="15" customHeight="1">
      <c r="A46" s="15">
        <f t="shared" si="0"/>
        <v>59</v>
      </c>
      <c r="B46" s="15">
        <f t="shared" si="1"/>
        <v>59</v>
      </c>
      <c r="C46" s="16" t="s">
        <v>12</v>
      </c>
      <c r="D46" s="16" t="s">
        <v>13</v>
      </c>
      <c r="E46" s="17" t="s">
        <v>49</v>
      </c>
      <c r="F46" s="15">
        <v>1.6</v>
      </c>
      <c r="G46" s="9"/>
      <c r="H46" s="22"/>
    </row>
    <row r="47" spans="1:8" s="5" customFormat="1" ht="15" customHeight="1">
      <c r="A47" s="15">
        <f t="shared" si="0"/>
        <v>60.6</v>
      </c>
      <c r="B47" s="15">
        <f t="shared" si="1"/>
        <v>60.6</v>
      </c>
      <c r="C47" s="16" t="s">
        <v>28</v>
      </c>
      <c r="D47" s="16" t="s">
        <v>13</v>
      </c>
      <c r="E47" s="17" t="s">
        <v>50</v>
      </c>
      <c r="F47" s="15">
        <v>1.3</v>
      </c>
      <c r="G47" s="9"/>
      <c r="H47" s="22"/>
    </row>
    <row r="48" spans="1:8" s="5" customFormat="1" ht="30" customHeight="1">
      <c r="A48" s="15">
        <f t="shared" si="0"/>
        <v>61.9</v>
      </c>
      <c r="B48" s="15">
        <f t="shared" si="1"/>
        <v>61.9</v>
      </c>
      <c r="C48" s="16" t="s">
        <v>9</v>
      </c>
      <c r="D48" s="16" t="s">
        <v>10</v>
      </c>
      <c r="E48" s="17" t="s">
        <v>51</v>
      </c>
      <c r="F48" s="15">
        <v>1.4</v>
      </c>
      <c r="G48" s="9"/>
      <c r="H48" s="22"/>
    </row>
    <row r="49" spans="1:8" s="5" customFormat="1" ht="15" customHeight="1">
      <c r="A49" s="15">
        <f t="shared" si="0"/>
        <v>63.3</v>
      </c>
      <c r="B49" s="15">
        <f t="shared" si="1"/>
        <v>63.3</v>
      </c>
      <c r="C49" s="16" t="s">
        <v>12</v>
      </c>
      <c r="D49" s="16" t="s">
        <v>25</v>
      </c>
      <c r="E49" s="17" t="s">
        <v>172</v>
      </c>
      <c r="F49" s="15">
        <v>0.2</v>
      </c>
      <c r="G49" s="9"/>
      <c r="H49" s="22"/>
    </row>
    <row r="50" spans="1:8" s="5" customFormat="1" ht="15" customHeight="1">
      <c r="A50" s="15">
        <f t="shared" si="0"/>
        <v>63.5</v>
      </c>
      <c r="B50" s="15">
        <f t="shared" si="1"/>
        <v>63.5</v>
      </c>
      <c r="C50" s="16" t="s">
        <v>9</v>
      </c>
      <c r="D50" s="16" t="s">
        <v>13</v>
      </c>
      <c r="E50" s="17" t="s">
        <v>173</v>
      </c>
      <c r="F50" s="15">
        <v>0.8</v>
      </c>
      <c r="G50" s="9"/>
      <c r="H50" s="22"/>
    </row>
    <row r="51" spans="1:8" s="5" customFormat="1" ht="30" customHeight="1">
      <c r="A51" s="15">
        <f t="shared" si="0"/>
        <v>64.3</v>
      </c>
      <c r="B51" s="15">
        <f t="shared" si="1"/>
        <v>64.3</v>
      </c>
      <c r="C51" s="16" t="s">
        <v>28</v>
      </c>
      <c r="D51" s="16" t="s">
        <v>13</v>
      </c>
      <c r="E51" s="17" t="s">
        <v>52</v>
      </c>
      <c r="F51" s="15">
        <v>1.2</v>
      </c>
      <c r="G51" s="9"/>
      <c r="H51" s="22"/>
    </row>
    <row r="52" spans="1:8" s="5" customFormat="1" ht="30" customHeight="1">
      <c r="A52" s="15">
        <f t="shared" si="0"/>
        <v>65.5</v>
      </c>
      <c r="B52" s="15">
        <f t="shared" si="1"/>
        <v>65.5</v>
      </c>
      <c r="C52" s="16" t="s">
        <v>12</v>
      </c>
      <c r="D52" s="16" t="s">
        <v>25</v>
      </c>
      <c r="E52" s="17" t="s">
        <v>174</v>
      </c>
      <c r="F52" s="15">
        <v>1.5</v>
      </c>
      <c r="G52" s="9"/>
      <c r="H52" s="22"/>
    </row>
    <row r="53" spans="1:8" s="5" customFormat="1" ht="30" customHeight="1">
      <c r="A53" s="15">
        <f t="shared" ref="A53:A54" si="2">A52+F52</f>
        <v>67</v>
      </c>
      <c r="B53" s="15">
        <f t="shared" ref="B53:B54" si="3">B52+F52</f>
        <v>67</v>
      </c>
      <c r="C53" s="16" t="s">
        <v>104</v>
      </c>
      <c r="D53" s="16" t="s">
        <v>25</v>
      </c>
      <c r="E53" s="17" t="s">
        <v>53</v>
      </c>
      <c r="F53" s="15">
        <v>15.8</v>
      </c>
      <c r="G53" s="9"/>
      <c r="H53" s="22"/>
    </row>
    <row r="54" spans="1:8" s="5" customFormat="1" ht="15" customHeight="1">
      <c r="A54" s="15">
        <f t="shared" si="2"/>
        <v>82.8</v>
      </c>
      <c r="B54" s="15">
        <f t="shared" si="3"/>
        <v>82.8</v>
      </c>
      <c r="C54" s="16" t="s">
        <v>12</v>
      </c>
      <c r="D54" s="16" t="s">
        <v>25</v>
      </c>
      <c r="E54" s="17" t="s">
        <v>54</v>
      </c>
      <c r="F54" s="15">
        <v>2.1</v>
      </c>
      <c r="G54" s="18"/>
      <c r="H54" s="22"/>
    </row>
    <row r="55" spans="1:8" s="5" customFormat="1" ht="72" customHeight="1">
      <c r="A55" s="19">
        <f t="shared" si="0"/>
        <v>84.899999999999991</v>
      </c>
      <c r="B55" s="19">
        <f t="shared" si="1"/>
        <v>84.899999999999991</v>
      </c>
      <c r="C55" s="20"/>
      <c r="D55" s="20"/>
      <c r="E55" s="21" t="s">
        <v>175</v>
      </c>
      <c r="F55" s="19"/>
      <c r="G55" s="18">
        <f>SUM(F7:F54)</f>
        <v>84.899999999999991</v>
      </c>
      <c r="H55" s="22"/>
    </row>
    <row r="56" spans="1:8" s="5" customFormat="1" ht="15" customHeight="1">
      <c r="A56" s="15">
        <f t="shared" si="0"/>
        <v>84.899999999999991</v>
      </c>
      <c r="B56" s="23">
        <f>0+F55</f>
        <v>0</v>
      </c>
      <c r="C56" s="24" t="s">
        <v>28</v>
      </c>
      <c r="D56" s="24" t="s">
        <v>138</v>
      </c>
      <c r="E56" s="25" t="s">
        <v>55</v>
      </c>
      <c r="F56" s="23">
        <v>1</v>
      </c>
      <c r="G56" s="18"/>
    </row>
    <row r="57" spans="1:8" s="5" customFormat="1" ht="15" customHeight="1">
      <c r="A57" s="15">
        <f t="shared" si="0"/>
        <v>85.899999999999991</v>
      </c>
      <c r="B57" s="26">
        <f t="shared" ref="B57:B108" si="4">B56+F56</f>
        <v>1</v>
      </c>
      <c r="C57" s="27" t="s">
        <v>56</v>
      </c>
      <c r="D57" s="27" t="s">
        <v>13</v>
      </c>
      <c r="E57" s="28" t="s">
        <v>57</v>
      </c>
      <c r="F57" s="27">
        <v>0.9</v>
      </c>
      <c r="G57" s="18"/>
    </row>
    <row r="58" spans="1:8" s="5" customFormat="1" ht="15" customHeight="1">
      <c r="A58" s="15">
        <f t="shared" si="0"/>
        <v>86.8</v>
      </c>
      <c r="B58" s="26">
        <f t="shared" si="4"/>
        <v>1.9</v>
      </c>
      <c r="C58" s="27" t="s">
        <v>9</v>
      </c>
      <c r="D58" s="27" t="s">
        <v>13</v>
      </c>
      <c r="E58" s="28" t="s">
        <v>58</v>
      </c>
      <c r="F58" s="27">
        <v>4.8</v>
      </c>
      <c r="G58" s="18"/>
    </row>
    <row r="59" spans="1:8" s="5" customFormat="1" ht="15" customHeight="1">
      <c r="A59" s="15">
        <f t="shared" si="0"/>
        <v>91.6</v>
      </c>
      <c r="B59" s="26">
        <f t="shared" si="4"/>
        <v>6.6999999999999993</v>
      </c>
      <c r="C59" s="27" t="s">
        <v>12</v>
      </c>
      <c r="D59" s="27" t="s">
        <v>13</v>
      </c>
      <c r="E59" s="28" t="s">
        <v>59</v>
      </c>
      <c r="F59" s="27">
        <v>3.2</v>
      </c>
      <c r="G59" s="18"/>
    </row>
    <row r="60" spans="1:8" s="5" customFormat="1" ht="15" customHeight="1">
      <c r="A60" s="15">
        <f t="shared" si="0"/>
        <v>94.8</v>
      </c>
      <c r="B60" s="26">
        <f t="shared" si="4"/>
        <v>9.8999999999999986</v>
      </c>
      <c r="C60" s="29" t="s">
        <v>9</v>
      </c>
      <c r="D60" s="29" t="s">
        <v>18</v>
      </c>
      <c r="E60" s="30" t="s">
        <v>60</v>
      </c>
      <c r="F60" s="29">
        <v>1.9</v>
      </c>
      <c r="G60" s="18"/>
    </row>
    <row r="61" spans="1:8" s="5" customFormat="1" ht="15" customHeight="1">
      <c r="A61" s="15">
        <f t="shared" si="0"/>
        <v>96.7</v>
      </c>
      <c r="B61" s="26">
        <f t="shared" si="4"/>
        <v>11.799999999999999</v>
      </c>
      <c r="C61" s="16" t="s">
        <v>9</v>
      </c>
      <c r="D61" s="16" t="s">
        <v>10</v>
      </c>
      <c r="E61" s="17" t="s">
        <v>61</v>
      </c>
      <c r="F61" s="15">
        <v>0.8</v>
      </c>
      <c r="G61" s="18"/>
    </row>
    <row r="62" spans="1:8" s="5" customFormat="1" ht="15" customHeight="1">
      <c r="A62" s="15">
        <f t="shared" si="0"/>
        <v>97.5</v>
      </c>
      <c r="B62" s="26">
        <f t="shared" si="4"/>
        <v>12.6</v>
      </c>
      <c r="C62" s="16" t="s">
        <v>12</v>
      </c>
      <c r="D62" s="16" t="s">
        <v>13</v>
      </c>
      <c r="E62" s="17" t="s">
        <v>62</v>
      </c>
      <c r="F62" s="15">
        <v>3.2</v>
      </c>
      <c r="G62" s="18"/>
    </row>
    <row r="63" spans="1:8" s="5" customFormat="1" ht="15" customHeight="1">
      <c r="A63" s="15">
        <f t="shared" si="0"/>
        <v>100.7</v>
      </c>
      <c r="B63" s="26">
        <f t="shared" si="4"/>
        <v>15.8</v>
      </c>
      <c r="C63" s="16" t="s">
        <v>9</v>
      </c>
      <c r="D63" s="16" t="s">
        <v>10</v>
      </c>
      <c r="E63" s="17" t="s">
        <v>63</v>
      </c>
      <c r="F63" s="15">
        <v>6.5</v>
      </c>
      <c r="G63" s="18"/>
    </row>
    <row r="64" spans="1:8" s="5" customFormat="1" ht="15" customHeight="1">
      <c r="A64" s="15">
        <f t="shared" si="0"/>
        <v>107.2</v>
      </c>
      <c r="B64" s="26">
        <f t="shared" si="4"/>
        <v>22.3</v>
      </c>
      <c r="C64" s="16" t="s">
        <v>12</v>
      </c>
      <c r="D64" s="16" t="s">
        <v>13</v>
      </c>
      <c r="E64" s="17" t="s">
        <v>64</v>
      </c>
      <c r="F64" s="15">
        <v>3</v>
      </c>
      <c r="G64" s="18"/>
    </row>
    <row r="65" spans="1:8" s="5" customFormat="1" ht="15" customHeight="1">
      <c r="A65" s="15">
        <f t="shared" si="0"/>
        <v>110.2</v>
      </c>
      <c r="B65" s="26">
        <f t="shared" si="4"/>
        <v>25.3</v>
      </c>
      <c r="C65" s="16" t="s">
        <v>9</v>
      </c>
      <c r="D65" s="16" t="s">
        <v>10</v>
      </c>
      <c r="E65" s="17" t="s">
        <v>65</v>
      </c>
      <c r="F65" s="15">
        <v>2.4</v>
      </c>
      <c r="G65" s="18"/>
    </row>
    <row r="66" spans="1:8" s="5" customFormat="1" ht="15" customHeight="1">
      <c r="A66" s="15">
        <f t="shared" si="0"/>
        <v>112.60000000000001</v>
      </c>
      <c r="B66" s="26">
        <f t="shared" si="4"/>
        <v>27.7</v>
      </c>
      <c r="C66" s="16" t="s">
        <v>12</v>
      </c>
      <c r="D66" s="16" t="s">
        <v>18</v>
      </c>
      <c r="E66" s="17" t="s">
        <v>66</v>
      </c>
      <c r="F66" s="15">
        <v>1</v>
      </c>
      <c r="G66" s="18"/>
    </row>
    <row r="67" spans="1:8" s="5" customFormat="1" ht="15" customHeight="1">
      <c r="A67" s="15">
        <f t="shared" si="0"/>
        <v>113.60000000000001</v>
      </c>
      <c r="B67" s="26">
        <f t="shared" si="4"/>
        <v>28.7</v>
      </c>
      <c r="C67" s="16" t="s">
        <v>9</v>
      </c>
      <c r="D67" s="16" t="s">
        <v>10</v>
      </c>
      <c r="E67" s="17" t="s">
        <v>67</v>
      </c>
      <c r="F67" s="15">
        <v>6.8</v>
      </c>
      <c r="G67" s="18"/>
    </row>
    <row r="68" spans="1:8" s="5" customFormat="1" ht="15" customHeight="1">
      <c r="A68" s="15">
        <f t="shared" si="0"/>
        <v>120.4</v>
      </c>
      <c r="B68" s="26">
        <f t="shared" si="4"/>
        <v>35.5</v>
      </c>
      <c r="C68" s="16" t="s">
        <v>12</v>
      </c>
      <c r="D68" s="16" t="s">
        <v>68</v>
      </c>
      <c r="E68" s="17" t="s">
        <v>69</v>
      </c>
      <c r="F68" s="15">
        <v>0.1</v>
      </c>
      <c r="G68" s="18"/>
    </row>
    <row r="69" spans="1:8" s="5" customFormat="1" ht="15" customHeight="1">
      <c r="A69" s="15">
        <f t="shared" si="0"/>
        <v>120.5</v>
      </c>
      <c r="B69" s="26">
        <f t="shared" si="4"/>
        <v>35.6</v>
      </c>
      <c r="C69" s="16" t="s">
        <v>9</v>
      </c>
      <c r="D69" s="16" t="s">
        <v>18</v>
      </c>
      <c r="E69" s="17" t="s">
        <v>70</v>
      </c>
      <c r="F69" s="15">
        <v>0.5</v>
      </c>
      <c r="G69" s="18"/>
    </row>
    <row r="70" spans="1:8" s="5" customFormat="1" ht="30" customHeight="1">
      <c r="A70" s="15">
        <f t="shared" si="0"/>
        <v>121</v>
      </c>
      <c r="B70" s="26">
        <f t="shared" si="4"/>
        <v>36.1</v>
      </c>
      <c r="C70" s="16" t="s">
        <v>12</v>
      </c>
      <c r="D70" s="16" t="s">
        <v>68</v>
      </c>
      <c r="E70" s="17" t="s">
        <v>71</v>
      </c>
      <c r="F70" s="15">
        <v>4.2</v>
      </c>
      <c r="G70" s="18"/>
    </row>
    <row r="71" spans="1:8" s="5" customFormat="1" ht="15" customHeight="1">
      <c r="A71" s="15">
        <f t="shared" ref="A71:A78" si="5">A70+F70</f>
        <v>125.2</v>
      </c>
      <c r="B71" s="26">
        <f t="shared" ref="B71:B74" si="6">B70+F70</f>
        <v>40.300000000000004</v>
      </c>
      <c r="C71" s="16" t="s">
        <v>56</v>
      </c>
      <c r="D71" s="16" t="s">
        <v>13</v>
      </c>
      <c r="E71" s="17" t="s">
        <v>72</v>
      </c>
      <c r="F71" s="15">
        <v>20.8</v>
      </c>
      <c r="G71" s="18"/>
    </row>
    <row r="72" spans="1:8" s="39" customFormat="1" ht="15" customHeight="1">
      <c r="A72" s="15">
        <f t="shared" si="5"/>
        <v>146</v>
      </c>
      <c r="B72" s="26">
        <f t="shared" si="6"/>
        <v>61.100000000000009</v>
      </c>
      <c r="C72" s="36" t="s">
        <v>12</v>
      </c>
      <c r="D72" s="36" t="s">
        <v>25</v>
      </c>
      <c r="E72" s="37" t="s">
        <v>73</v>
      </c>
      <c r="F72" s="16">
        <v>1.8</v>
      </c>
      <c r="G72" s="18"/>
      <c r="H72" s="38"/>
    </row>
    <row r="73" spans="1:8" s="39" customFormat="1" ht="15" customHeight="1">
      <c r="A73" s="15">
        <f t="shared" si="5"/>
        <v>147.80000000000001</v>
      </c>
      <c r="B73" s="26">
        <f t="shared" si="6"/>
        <v>62.900000000000006</v>
      </c>
      <c r="C73" s="40" t="s">
        <v>12</v>
      </c>
      <c r="D73" s="40" t="s">
        <v>25</v>
      </c>
      <c r="E73" s="41" t="s">
        <v>74</v>
      </c>
      <c r="F73" s="40">
        <v>0.1</v>
      </c>
      <c r="G73" s="42"/>
      <c r="H73" s="38"/>
    </row>
    <row r="74" spans="1:8" s="5" customFormat="1" ht="66.75" customHeight="1">
      <c r="A74" s="19">
        <f t="shared" si="5"/>
        <v>147.9</v>
      </c>
      <c r="B74" s="31">
        <f t="shared" si="6"/>
        <v>63.000000000000007</v>
      </c>
      <c r="C74" s="32"/>
      <c r="D74" s="32"/>
      <c r="E74" s="33" t="s">
        <v>213</v>
      </c>
      <c r="F74" s="34"/>
      <c r="G74" s="18">
        <f>SUM(F56:F73)</f>
        <v>63.000000000000007</v>
      </c>
      <c r="H74" s="35"/>
    </row>
    <row r="75" spans="1:8" s="39" customFormat="1" ht="15" customHeight="1">
      <c r="A75" s="15">
        <f t="shared" si="5"/>
        <v>147.9</v>
      </c>
      <c r="B75" s="26">
        <v>0</v>
      </c>
      <c r="C75" s="40" t="s">
        <v>28</v>
      </c>
      <c r="D75" s="40" t="s">
        <v>25</v>
      </c>
      <c r="E75" s="41" t="s">
        <v>74</v>
      </c>
      <c r="F75" s="40">
        <v>0.1</v>
      </c>
      <c r="G75" s="42"/>
      <c r="H75" s="38"/>
    </row>
    <row r="76" spans="1:8" s="39" customFormat="1" ht="15" customHeight="1">
      <c r="A76" s="15">
        <f t="shared" si="5"/>
        <v>148</v>
      </c>
      <c r="B76" s="26">
        <f t="shared" si="4"/>
        <v>0.1</v>
      </c>
      <c r="C76" s="43" t="s">
        <v>28</v>
      </c>
      <c r="D76" s="43" t="s">
        <v>13</v>
      </c>
      <c r="E76" s="41" t="s">
        <v>75</v>
      </c>
      <c r="F76" s="44">
        <v>0.4</v>
      </c>
      <c r="G76" s="42"/>
      <c r="H76" s="38"/>
    </row>
    <row r="77" spans="1:8" s="47" customFormat="1" ht="15" customHeight="1">
      <c r="A77" s="15">
        <f t="shared" si="5"/>
        <v>148.4</v>
      </c>
      <c r="B77" s="26">
        <f t="shared" si="4"/>
        <v>0.5</v>
      </c>
      <c r="C77" s="45" t="s">
        <v>12</v>
      </c>
      <c r="D77" s="45" t="s">
        <v>25</v>
      </c>
      <c r="E77" s="46" t="s">
        <v>76</v>
      </c>
      <c r="F77" s="44">
        <v>2.7</v>
      </c>
      <c r="G77" s="42"/>
      <c r="H77" s="38"/>
    </row>
    <row r="78" spans="1:8" s="47" customFormat="1" ht="30" customHeight="1">
      <c r="A78" s="15">
        <f t="shared" si="5"/>
        <v>151.1</v>
      </c>
      <c r="B78" s="26">
        <f t="shared" ref="B78" si="7">B77+F77</f>
        <v>3.2</v>
      </c>
      <c r="C78" s="45" t="s">
        <v>9</v>
      </c>
      <c r="D78" s="48" t="s">
        <v>13</v>
      </c>
      <c r="E78" s="46" t="s">
        <v>77</v>
      </c>
      <c r="F78" s="44">
        <v>13.1</v>
      </c>
      <c r="G78" s="42"/>
      <c r="H78" s="38"/>
    </row>
    <row r="79" spans="1:8" s="52" customFormat="1" ht="15" customHeight="1">
      <c r="A79" s="15">
        <f t="shared" ref="A79:A85" si="8">A78+F78</f>
        <v>164.2</v>
      </c>
      <c r="B79" s="26">
        <f t="shared" si="4"/>
        <v>16.3</v>
      </c>
      <c r="C79" s="43" t="s">
        <v>12</v>
      </c>
      <c r="D79" s="43" t="s">
        <v>25</v>
      </c>
      <c r="E79" s="49" t="s">
        <v>78</v>
      </c>
      <c r="F79" s="44">
        <v>9</v>
      </c>
      <c r="G79" s="50"/>
      <c r="H79" s="51"/>
    </row>
    <row r="80" spans="1:8" s="52" customFormat="1" ht="15" customHeight="1">
      <c r="A80" s="15">
        <f t="shared" si="8"/>
        <v>173.2</v>
      </c>
      <c r="B80" s="26">
        <f t="shared" si="4"/>
        <v>25.3</v>
      </c>
      <c r="C80" s="43" t="s">
        <v>12</v>
      </c>
      <c r="D80" s="43" t="s">
        <v>35</v>
      </c>
      <c r="E80" s="49" t="s">
        <v>79</v>
      </c>
      <c r="F80" s="44">
        <v>3.5</v>
      </c>
      <c r="G80" s="50"/>
      <c r="H80" s="51"/>
    </row>
    <row r="81" spans="1:8" s="52" customFormat="1" ht="15" customHeight="1">
      <c r="A81" s="15">
        <f t="shared" si="8"/>
        <v>176.7</v>
      </c>
      <c r="B81" s="26">
        <f t="shared" si="4"/>
        <v>28.8</v>
      </c>
      <c r="C81" s="43" t="s">
        <v>12</v>
      </c>
      <c r="D81" s="43" t="s">
        <v>35</v>
      </c>
      <c r="E81" s="49" t="s">
        <v>80</v>
      </c>
      <c r="F81" s="44">
        <v>0.1</v>
      </c>
      <c r="G81" s="50"/>
      <c r="H81" s="51"/>
    </row>
    <row r="82" spans="1:8" s="52" customFormat="1" ht="15" customHeight="1">
      <c r="A82" s="15">
        <f t="shared" si="8"/>
        <v>176.79999999999998</v>
      </c>
      <c r="B82" s="26">
        <f t="shared" si="4"/>
        <v>28.900000000000002</v>
      </c>
      <c r="C82" s="43" t="s">
        <v>9</v>
      </c>
      <c r="D82" s="43" t="s">
        <v>25</v>
      </c>
      <c r="E82" s="49" t="s">
        <v>81</v>
      </c>
      <c r="F82" s="44">
        <v>0.7</v>
      </c>
      <c r="G82" s="50"/>
      <c r="H82" s="51"/>
    </row>
    <row r="83" spans="1:8" s="52" customFormat="1" ht="15" customHeight="1">
      <c r="A83" s="15">
        <f t="shared" si="8"/>
        <v>177.49999999999997</v>
      </c>
      <c r="B83" s="26">
        <f t="shared" si="4"/>
        <v>29.6</v>
      </c>
      <c r="C83" s="43" t="s">
        <v>12</v>
      </c>
      <c r="D83" s="43" t="s">
        <v>35</v>
      </c>
      <c r="E83" s="49" t="s">
        <v>82</v>
      </c>
      <c r="F83" s="44">
        <v>2</v>
      </c>
      <c r="G83" s="50"/>
      <c r="H83" s="51"/>
    </row>
    <row r="84" spans="1:8" s="52" customFormat="1" ht="15" customHeight="1">
      <c r="A84" s="15">
        <f t="shared" si="8"/>
        <v>179.49999999999997</v>
      </c>
      <c r="B84" s="26">
        <f t="shared" si="4"/>
        <v>31.6</v>
      </c>
      <c r="C84" s="43" t="s">
        <v>9</v>
      </c>
      <c r="D84" s="43" t="s">
        <v>25</v>
      </c>
      <c r="E84" s="49" t="s">
        <v>176</v>
      </c>
      <c r="F84" s="44">
        <v>0.1</v>
      </c>
      <c r="G84" s="50"/>
      <c r="H84" s="51"/>
    </row>
    <row r="85" spans="1:8" s="52" customFormat="1" ht="50" customHeight="1">
      <c r="A85" s="19">
        <f t="shared" si="8"/>
        <v>179.59999999999997</v>
      </c>
      <c r="B85" s="31">
        <f t="shared" si="4"/>
        <v>31.700000000000003</v>
      </c>
      <c r="C85" s="53"/>
      <c r="D85" s="53"/>
      <c r="E85" s="21" t="s">
        <v>177</v>
      </c>
      <c r="F85" s="54"/>
      <c r="G85" s="18">
        <f>SUM(F75:F84)</f>
        <v>31.700000000000003</v>
      </c>
      <c r="H85" s="51"/>
    </row>
    <row r="86" spans="1:8" s="52" customFormat="1" ht="15" customHeight="1">
      <c r="A86" s="15">
        <f t="shared" ref="A86:A135" si="9">A85+F85</f>
        <v>179.59999999999997</v>
      </c>
      <c r="B86" s="26">
        <f>BF85</f>
        <v>0</v>
      </c>
      <c r="C86" s="43" t="s">
        <v>28</v>
      </c>
      <c r="D86" s="43" t="s">
        <v>25</v>
      </c>
      <c r="E86" s="49" t="s">
        <v>83</v>
      </c>
      <c r="F86" s="44">
        <v>4.8</v>
      </c>
      <c r="G86" s="50"/>
      <c r="H86" s="51"/>
    </row>
    <row r="87" spans="1:8" s="52" customFormat="1" ht="15" customHeight="1">
      <c r="A87" s="15">
        <f t="shared" si="9"/>
        <v>184.39999999999998</v>
      </c>
      <c r="B87" s="26">
        <f t="shared" si="4"/>
        <v>4.8</v>
      </c>
      <c r="C87" s="43" t="s">
        <v>56</v>
      </c>
      <c r="D87" s="43" t="s">
        <v>25</v>
      </c>
      <c r="E87" s="49" t="s">
        <v>84</v>
      </c>
      <c r="F87" s="44">
        <v>0.2</v>
      </c>
      <c r="G87" s="50"/>
      <c r="H87" s="51"/>
    </row>
    <row r="88" spans="1:8" s="52" customFormat="1" ht="15" customHeight="1">
      <c r="A88" s="15">
        <f t="shared" si="9"/>
        <v>184.59999999999997</v>
      </c>
      <c r="B88" s="26">
        <f t="shared" si="4"/>
        <v>5</v>
      </c>
      <c r="C88" s="43" t="s">
        <v>9</v>
      </c>
      <c r="D88" s="43" t="s">
        <v>13</v>
      </c>
      <c r="E88" s="49" t="s">
        <v>85</v>
      </c>
      <c r="F88" s="44">
        <v>1.8</v>
      </c>
      <c r="G88" s="50"/>
      <c r="H88" s="51"/>
    </row>
    <row r="89" spans="1:8" s="52" customFormat="1" ht="15" customHeight="1">
      <c r="A89" s="15">
        <f t="shared" si="9"/>
        <v>186.39999999999998</v>
      </c>
      <c r="B89" s="26">
        <f t="shared" si="4"/>
        <v>6.8</v>
      </c>
      <c r="C89" s="43" t="s">
        <v>56</v>
      </c>
      <c r="D89" s="43" t="s">
        <v>86</v>
      </c>
      <c r="E89" s="49" t="s">
        <v>178</v>
      </c>
      <c r="F89" s="44">
        <v>2.8</v>
      </c>
      <c r="G89" s="50"/>
      <c r="H89" s="51"/>
    </row>
    <row r="90" spans="1:8" s="52" customFormat="1" ht="15" customHeight="1">
      <c r="A90" s="15">
        <f t="shared" si="9"/>
        <v>189.2</v>
      </c>
      <c r="B90" s="26">
        <f t="shared" si="4"/>
        <v>9.6</v>
      </c>
      <c r="C90" s="43" t="s">
        <v>12</v>
      </c>
      <c r="D90" s="43" t="s">
        <v>13</v>
      </c>
      <c r="E90" s="49" t="s">
        <v>87</v>
      </c>
      <c r="F90" s="44">
        <v>1.6</v>
      </c>
      <c r="G90" s="50"/>
      <c r="H90" s="51"/>
    </row>
    <row r="91" spans="1:8" s="52" customFormat="1" ht="15" customHeight="1">
      <c r="A91" s="15">
        <f t="shared" si="9"/>
        <v>190.79999999999998</v>
      </c>
      <c r="B91" s="26">
        <f t="shared" si="4"/>
        <v>11.2</v>
      </c>
      <c r="C91" s="43" t="s">
        <v>28</v>
      </c>
      <c r="D91" s="43" t="s">
        <v>13</v>
      </c>
      <c r="E91" s="49" t="s">
        <v>88</v>
      </c>
      <c r="F91" s="44">
        <v>5.5</v>
      </c>
      <c r="G91" s="50"/>
      <c r="H91" s="51"/>
    </row>
    <row r="92" spans="1:8" s="52" customFormat="1" ht="15" customHeight="1">
      <c r="A92" s="15">
        <f t="shared" si="9"/>
        <v>196.29999999999998</v>
      </c>
      <c r="B92" s="26">
        <f t="shared" si="4"/>
        <v>16.7</v>
      </c>
      <c r="C92" s="43" t="s">
        <v>12</v>
      </c>
      <c r="D92" s="43" t="s">
        <v>13</v>
      </c>
      <c r="E92" s="49" t="s">
        <v>183</v>
      </c>
      <c r="F92" s="44">
        <v>1.4</v>
      </c>
      <c r="G92" s="50"/>
      <c r="H92" s="51"/>
    </row>
    <row r="93" spans="1:8" s="52" customFormat="1" ht="15" customHeight="1">
      <c r="A93" s="15">
        <f t="shared" si="9"/>
        <v>197.7</v>
      </c>
      <c r="B93" s="26">
        <f t="shared" si="4"/>
        <v>18.099999999999998</v>
      </c>
      <c r="C93" s="43" t="s">
        <v>28</v>
      </c>
      <c r="D93" s="43" t="s">
        <v>13</v>
      </c>
      <c r="E93" s="55" t="s">
        <v>90</v>
      </c>
      <c r="F93" s="44">
        <v>11.6</v>
      </c>
      <c r="G93" s="50"/>
      <c r="H93" s="51"/>
    </row>
    <row r="94" spans="1:8" s="52" customFormat="1" ht="15" customHeight="1">
      <c r="A94" s="15">
        <f t="shared" si="9"/>
        <v>209.29999999999998</v>
      </c>
      <c r="B94" s="26">
        <f t="shared" si="4"/>
        <v>29.699999999999996</v>
      </c>
      <c r="C94" s="43" t="s">
        <v>12</v>
      </c>
      <c r="D94" s="43" t="s">
        <v>25</v>
      </c>
      <c r="E94" s="46" t="s">
        <v>179</v>
      </c>
      <c r="F94" s="56">
        <v>3.3</v>
      </c>
      <c r="G94" s="50"/>
      <c r="H94" s="51"/>
    </row>
    <row r="95" spans="1:8" s="52" customFormat="1" ht="15" customHeight="1">
      <c r="A95" s="15">
        <f t="shared" si="9"/>
        <v>212.6</v>
      </c>
      <c r="B95" s="26">
        <f t="shared" si="4"/>
        <v>32.999999999999993</v>
      </c>
      <c r="C95" s="43" t="s">
        <v>28</v>
      </c>
      <c r="D95" s="43" t="s">
        <v>25</v>
      </c>
      <c r="E95" s="46" t="s">
        <v>180</v>
      </c>
      <c r="F95" s="56">
        <v>1.4</v>
      </c>
      <c r="G95" s="50"/>
      <c r="H95" s="51"/>
    </row>
    <row r="96" spans="1:8" s="52" customFormat="1" ht="15" customHeight="1">
      <c r="A96" s="15">
        <f t="shared" ref="A96" si="10">A95+F95</f>
        <v>214</v>
      </c>
      <c r="B96" s="26">
        <f t="shared" ref="B96" si="11">B95+F95</f>
        <v>34.399999999999991</v>
      </c>
      <c r="C96" s="45" t="s">
        <v>56</v>
      </c>
      <c r="D96" s="45" t="s">
        <v>13</v>
      </c>
      <c r="E96" s="41" t="s">
        <v>91</v>
      </c>
      <c r="F96" s="44">
        <v>1.6</v>
      </c>
      <c r="G96" s="50"/>
    </row>
    <row r="97" spans="1:14" s="52" customFormat="1" ht="15" customHeight="1">
      <c r="A97" s="15">
        <f t="shared" si="9"/>
        <v>215.6</v>
      </c>
      <c r="B97" s="26">
        <f t="shared" si="4"/>
        <v>35.999999999999993</v>
      </c>
      <c r="C97" s="45" t="s">
        <v>12</v>
      </c>
      <c r="D97" s="45" t="s">
        <v>25</v>
      </c>
      <c r="E97" s="41" t="s">
        <v>181</v>
      </c>
      <c r="F97" s="44">
        <v>1.9</v>
      </c>
      <c r="G97" s="50"/>
    </row>
    <row r="98" spans="1:14" s="52" customFormat="1" ht="15" customHeight="1">
      <c r="A98" s="15">
        <f t="shared" si="9"/>
        <v>217.5</v>
      </c>
      <c r="B98" s="26">
        <f t="shared" si="4"/>
        <v>37.899999999999991</v>
      </c>
      <c r="C98" s="45" t="s">
        <v>28</v>
      </c>
      <c r="D98" s="45" t="s">
        <v>13</v>
      </c>
      <c r="E98" s="41" t="s">
        <v>92</v>
      </c>
      <c r="F98" s="44">
        <v>9.4</v>
      </c>
      <c r="G98" s="50"/>
      <c r="N98" s="52" t="s">
        <v>190</v>
      </c>
    </row>
    <row r="99" spans="1:14" s="52" customFormat="1" ht="15" customHeight="1">
      <c r="A99" s="15">
        <f t="shared" si="9"/>
        <v>226.9</v>
      </c>
      <c r="B99" s="26">
        <f t="shared" si="4"/>
        <v>47.29999999999999</v>
      </c>
      <c r="C99" s="45" t="s">
        <v>9</v>
      </c>
      <c r="D99" s="45" t="s">
        <v>10</v>
      </c>
      <c r="E99" s="41" t="s">
        <v>182</v>
      </c>
      <c r="F99" s="44">
        <v>1</v>
      </c>
      <c r="G99" s="50"/>
    </row>
    <row r="100" spans="1:14" s="52" customFormat="1" ht="15" customHeight="1">
      <c r="A100" s="15">
        <f t="shared" si="9"/>
        <v>227.9</v>
      </c>
      <c r="B100" s="26">
        <f t="shared" si="4"/>
        <v>48.29999999999999</v>
      </c>
      <c r="C100" s="45" t="s">
        <v>12</v>
      </c>
      <c r="D100" s="45" t="s">
        <v>13</v>
      </c>
      <c r="E100" s="41" t="s">
        <v>183</v>
      </c>
      <c r="F100" s="44">
        <v>5.0999999999999996</v>
      </c>
      <c r="G100" s="50"/>
    </row>
    <row r="101" spans="1:14" s="52" customFormat="1" ht="15" customHeight="1">
      <c r="A101" s="15">
        <f t="shared" si="9"/>
        <v>233</v>
      </c>
      <c r="B101" s="26">
        <f t="shared" si="4"/>
        <v>53.399999999999991</v>
      </c>
      <c r="C101" s="45" t="s">
        <v>12</v>
      </c>
      <c r="D101" s="45" t="s">
        <v>13</v>
      </c>
      <c r="E101" s="41" t="s">
        <v>184</v>
      </c>
      <c r="F101" s="44">
        <v>4.5</v>
      </c>
      <c r="G101" s="50"/>
    </row>
    <row r="102" spans="1:14" s="52" customFormat="1" ht="15" customHeight="1">
      <c r="A102" s="15">
        <f t="shared" si="9"/>
        <v>237.5</v>
      </c>
      <c r="B102" s="26">
        <f t="shared" si="4"/>
        <v>57.899999999999991</v>
      </c>
      <c r="C102" s="45" t="s">
        <v>12</v>
      </c>
      <c r="D102" s="45" t="s">
        <v>13</v>
      </c>
      <c r="E102" s="41" t="s">
        <v>185</v>
      </c>
      <c r="F102" s="44">
        <v>9</v>
      </c>
      <c r="G102" s="50"/>
    </row>
    <row r="103" spans="1:14" s="52" customFormat="1" ht="15" customHeight="1">
      <c r="A103" s="15">
        <f t="shared" si="9"/>
        <v>246.5</v>
      </c>
      <c r="B103" s="26">
        <f t="shared" si="4"/>
        <v>66.899999999999991</v>
      </c>
      <c r="C103" s="45" t="s">
        <v>12</v>
      </c>
      <c r="D103" s="45" t="s">
        <v>13</v>
      </c>
      <c r="E103" s="41" t="s">
        <v>186</v>
      </c>
      <c r="F103" s="44">
        <v>7.5</v>
      </c>
      <c r="G103" s="50"/>
    </row>
    <row r="104" spans="1:14" s="52" customFormat="1" ht="15" customHeight="1">
      <c r="A104" s="15">
        <f t="shared" si="9"/>
        <v>254</v>
      </c>
      <c r="B104" s="26">
        <f t="shared" si="4"/>
        <v>74.399999999999991</v>
      </c>
      <c r="C104" s="45" t="s">
        <v>12</v>
      </c>
      <c r="D104" s="45" t="s">
        <v>13</v>
      </c>
      <c r="E104" s="41" t="s">
        <v>93</v>
      </c>
      <c r="F104" s="44">
        <v>12.5</v>
      </c>
      <c r="G104" s="50"/>
    </row>
    <row r="105" spans="1:14" s="52" customFormat="1" ht="15" customHeight="1">
      <c r="A105" s="15">
        <f t="shared" si="9"/>
        <v>266.5</v>
      </c>
      <c r="B105" s="26">
        <f t="shared" si="4"/>
        <v>86.899999999999991</v>
      </c>
      <c r="C105" s="45" t="s">
        <v>28</v>
      </c>
      <c r="D105" s="45" t="s">
        <v>10</v>
      </c>
      <c r="E105" s="41" t="s">
        <v>94</v>
      </c>
      <c r="F105" s="44">
        <v>1.3</v>
      </c>
      <c r="G105" s="50"/>
    </row>
    <row r="106" spans="1:14" s="52" customFormat="1" ht="15" customHeight="1">
      <c r="A106" s="15">
        <f t="shared" si="9"/>
        <v>267.8</v>
      </c>
      <c r="B106" s="26">
        <f t="shared" si="4"/>
        <v>88.199999999999989</v>
      </c>
      <c r="C106" s="45" t="s">
        <v>12</v>
      </c>
      <c r="D106" s="45" t="s">
        <v>13</v>
      </c>
      <c r="E106" s="41" t="s">
        <v>95</v>
      </c>
      <c r="F106" s="44">
        <v>5.9</v>
      </c>
      <c r="G106" s="50"/>
    </row>
    <row r="107" spans="1:14" s="52" customFormat="1" ht="15" customHeight="1">
      <c r="A107" s="15">
        <f t="shared" si="9"/>
        <v>273.7</v>
      </c>
      <c r="B107" s="26">
        <f t="shared" si="4"/>
        <v>94.1</v>
      </c>
      <c r="C107" s="45" t="s">
        <v>9</v>
      </c>
      <c r="D107" s="45" t="s">
        <v>35</v>
      </c>
      <c r="E107" s="41" t="s">
        <v>96</v>
      </c>
      <c r="F107" s="44">
        <v>0.9</v>
      </c>
      <c r="G107" s="50"/>
    </row>
    <row r="108" spans="1:14" s="52" customFormat="1" ht="15" customHeight="1">
      <c r="A108" s="15">
        <f t="shared" si="9"/>
        <v>274.59999999999997</v>
      </c>
      <c r="B108" s="26">
        <f t="shared" si="4"/>
        <v>95</v>
      </c>
      <c r="C108" s="45" t="s">
        <v>12</v>
      </c>
      <c r="D108" s="45" t="s">
        <v>10</v>
      </c>
      <c r="E108" s="41" t="s">
        <v>187</v>
      </c>
      <c r="F108" s="44">
        <v>9.4</v>
      </c>
      <c r="G108" s="50"/>
    </row>
    <row r="109" spans="1:14" s="52" customFormat="1" ht="15" customHeight="1">
      <c r="A109" s="15">
        <f t="shared" ref="A109" si="12">A108+F108</f>
        <v>283.99999999999994</v>
      </c>
      <c r="B109" s="26">
        <f t="shared" ref="B109" si="13">B108+F108</f>
        <v>104.4</v>
      </c>
      <c r="C109" s="45" t="s">
        <v>9</v>
      </c>
      <c r="D109" s="45" t="s">
        <v>35</v>
      </c>
      <c r="E109" s="41" t="s">
        <v>188</v>
      </c>
      <c r="F109" s="44">
        <v>0.1</v>
      </c>
      <c r="G109" s="50"/>
    </row>
    <row r="110" spans="1:14" s="52" customFormat="1" ht="107.25" customHeight="1">
      <c r="A110" s="19">
        <f t="shared" ref="A110" si="14">A109+F109</f>
        <v>284.09999999999997</v>
      </c>
      <c r="B110" s="31">
        <f t="shared" ref="B110" si="15">B109+F109</f>
        <v>104.5</v>
      </c>
      <c r="C110" s="53"/>
      <c r="D110" s="53"/>
      <c r="E110" s="21" t="s">
        <v>199</v>
      </c>
      <c r="F110" s="54"/>
      <c r="G110" s="18">
        <f>SUM(F86:F109)</f>
        <v>104.5</v>
      </c>
      <c r="H110" s="57"/>
    </row>
    <row r="111" spans="1:14" s="52" customFormat="1" ht="15" customHeight="1">
      <c r="A111" s="15">
        <f t="shared" si="9"/>
        <v>284.09999999999997</v>
      </c>
      <c r="B111" s="26">
        <v>0</v>
      </c>
      <c r="C111" s="45" t="s">
        <v>28</v>
      </c>
      <c r="D111" s="45" t="s">
        <v>35</v>
      </c>
      <c r="E111" s="41" t="s">
        <v>189</v>
      </c>
      <c r="F111" s="44">
        <v>5.4</v>
      </c>
      <c r="G111" s="50"/>
    </row>
    <row r="112" spans="1:14" s="52" customFormat="1" ht="15" customHeight="1">
      <c r="A112" s="15">
        <f t="shared" si="9"/>
        <v>289.49999999999994</v>
      </c>
      <c r="B112" s="26">
        <f t="shared" ref="B112:B124" si="16">B111+F111</f>
        <v>5.4</v>
      </c>
      <c r="C112" s="45" t="s">
        <v>12</v>
      </c>
      <c r="D112" s="45" t="s">
        <v>35</v>
      </c>
      <c r="E112" s="41" t="s">
        <v>97</v>
      </c>
      <c r="F112" s="44">
        <v>0.4</v>
      </c>
      <c r="G112" s="50"/>
    </row>
    <row r="113" spans="1:7" s="52" customFormat="1" ht="15" customHeight="1">
      <c r="A113" s="15">
        <f t="shared" si="9"/>
        <v>289.89999999999992</v>
      </c>
      <c r="B113" s="26">
        <f t="shared" si="16"/>
        <v>5.8000000000000007</v>
      </c>
      <c r="C113" s="45" t="s">
        <v>9</v>
      </c>
      <c r="D113" s="45" t="s">
        <v>25</v>
      </c>
      <c r="E113" s="41" t="s">
        <v>200</v>
      </c>
      <c r="F113" s="44">
        <v>0.65</v>
      </c>
      <c r="G113" s="50"/>
    </row>
    <row r="114" spans="1:7" s="52" customFormat="1" ht="15" customHeight="1">
      <c r="A114" s="15">
        <f t="shared" si="9"/>
        <v>290.5499999999999</v>
      </c>
      <c r="B114" s="26">
        <f t="shared" si="16"/>
        <v>6.4500000000000011</v>
      </c>
      <c r="C114" s="45" t="s">
        <v>28</v>
      </c>
      <c r="D114" s="45" t="s">
        <v>25</v>
      </c>
      <c r="E114" s="41" t="s">
        <v>98</v>
      </c>
      <c r="F114" s="44">
        <v>10.9</v>
      </c>
      <c r="G114" s="50"/>
    </row>
    <row r="115" spans="1:7" s="52" customFormat="1" ht="15" customHeight="1">
      <c r="A115" s="15">
        <f t="shared" si="9"/>
        <v>301.44999999999987</v>
      </c>
      <c r="B115" s="26">
        <f t="shared" si="16"/>
        <v>17.350000000000001</v>
      </c>
      <c r="C115" s="45" t="s">
        <v>56</v>
      </c>
      <c r="D115" s="45" t="s">
        <v>68</v>
      </c>
      <c r="E115" s="41" t="s">
        <v>99</v>
      </c>
      <c r="F115" s="44">
        <v>9.9</v>
      </c>
      <c r="G115" s="50"/>
    </row>
    <row r="116" spans="1:7" s="52" customFormat="1" ht="15" customHeight="1">
      <c r="A116" s="15">
        <f t="shared" si="9"/>
        <v>311.34999999999985</v>
      </c>
      <c r="B116" s="26">
        <f t="shared" si="16"/>
        <v>27.25</v>
      </c>
      <c r="C116" s="45" t="s">
        <v>12</v>
      </c>
      <c r="D116" s="45" t="s">
        <v>42</v>
      </c>
      <c r="E116" s="41" t="s">
        <v>100</v>
      </c>
      <c r="F116" s="44">
        <v>0.35</v>
      </c>
      <c r="G116" s="50"/>
    </row>
    <row r="117" spans="1:7" s="52" customFormat="1" ht="15" customHeight="1">
      <c r="A117" s="15">
        <f t="shared" si="9"/>
        <v>311.69999999999987</v>
      </c>
      <c r="B117" s="26">
        <f t="shared" si="16"/>
        <v>27.6</v>
      </c>
      <c r="C117" s="45" t="s">
        <v>12</v>
      </c>
      <c r="D117" s="45" t="s">
        <v>25</v>
      </c>
      <c r="E117" s="41" t="s">
        <v>101</v>
      </c>
      <c r="F117" s="44">
        <v>1.5</v>
      </c>
      <c r="G117" s="50"/>
    </row>
    <row r="118" spans="1:7" s="52" customFormat="1" ht="30" customHeight="1">
      <c r="A118" s="15">
        <f t="shared" si="9"/>
        <v>313.19999999999987</v>
      </c>
      <c r="B118" s="26">
        <f t="shared" si="16"/>
        <v>29.1</v>
      </c>
      <c r="C118" s="45" t="s">
        <v>12</v>
      </c>
      <c r="D118" s="45" t="s">
        <v>35</v>
      </c>
      <c r="E118" s="41" t="s">
        <v>191</v>
      </c>
      <c r="F118" s="44">
        <v>8.6</v>
      </c>
      <c r="G118" s="50"/>
    </row>
    <row r="119" spans="1:7" s="52" customFormat="1" ht="15" customHeight="1">
      <c r="A119" s="15">
        <f t="shared" si="9"/>
        <v>321.7999999999999</v>
      </c>
      <c r="B119" s="26">
        <f t="shared" si="16"/>
        <v>37.700000000000003</v>
      </c>
      <c r="C119" s="45" t="s">
        <v>12</v>
      </c>
      <c r="D119" s="45" t="s">
        <v>35</v>
      </c>
      <c r="E119" s="41" t="s">
        <v>192</v>
      </c>
      <c r="F119" s="44">
        <v>2.4</v>
      </c>
      <c r="G119" s="50"/>
    </row>
    <row r="120" spans="1:7" s="52" customFormat="1" ht="15" customHeight="1">
      <c r="A120" s="15">
        <f t="shared" si="9"/>
        <v>324.19999999999987</v>
      </c>
      <c r="B120" s="26">
        <f t="shared" si="16"/>
        <v>40.1</v>
      </c>
      <c r="C120" s="45" t="s">
        <v>12</v>
      </c>
      <c r="D120" s="45" t="s">
        <v>35</v>
      </c>
      <c r="E120" s="41" t="s">
        <v>102</v>
      </c>
      <c r="F120" s="44">
        <v>8.1</v>
      </c>
      <c r="G120" s="50"/>
    </row>
    <row r="121" spans="1:7" s="52" customFormat="1" ht="15" customHeight="1">
      <c r="A121" s="15">
        <f t="shared" si="9"/>
        <v>332.2999999999999</v>
      </c>
      <c r="B121" s="26">
        <f t="shared" si="16"/>
        <v>48.2</v>
      </c>
      <c r="C121" s="45" t="s">
        <v>12</v>
      </c>
      <c r="D121" s="45" t="s">
        <v>35</v>
      </c>
      <c r="E121" s="41" t="s">
        <v>193</v>
      </c>
      <c r="F121" s="44">
        <v>2.4</v>
      </c>
      <c r="G121" s="50"/>
    </row>
    <row r="122" spans="1:7" s="52" customFormat="1" ht="30" customHeight="1">
      <c r="A122" s="15">
        <f t="shared" si="9"/>
        <v>334.69999999999987</v>
      </c>
      <c r="B122" s="26">
        <f t="shared" si="16"/>
        <v>50.6</v>
      </c>
      <c r="C122" s="45" t="s">
        <v>9</v>
      </c>
      <c r="D122" s="45" t="s">
        <v>25</v>
      </c>
      <c r="E122" s="41" t="s">
        <v>214</v>
      </c>
      <c r="F122" s="44">
        <v>2.1</v>
      </c>
      <c r="G122" s="50"/>
    </row>
    <row r="123" spans="1:7" s="52" customFormat="1" ht="15" customHeight="1">
      <c r="A123" s="15">
        <f t="shared" si="9"/>
        <v>336.7999999999999</v>
      </c>
      <c r="B123" s="26">
        <f t="shared" si="16"/>
        <v>52.7</v>
      </c>
      <c r="C123" s="45" t="s">
        <v>12</v>
      </c>
      <c r="D123" s="45" t="s">
        <v>35</v>
      </c>
      <c r="E123" s="41" t="s">
        <v>215</v>
      </c>
      <c r="F123" s="44">
        <v>2.6</v>
      </c>
      <c r="G123" s="50"/>
    </row>
    <row r="124" spans="1:7" s="52" customFormat="1" ht="15" customHeight="1">
      <c r="A124" s="15">
        <f t="shared" si="9"/>
        <v>339.39999999999992</v>
      </c>
      <c r="B124" s="26">
        <f t="shared" si="16"/>
        <v>55.300000000000004</v>
      </c>
      <c r="C124" s="45" t="s">
        <v>12</v>
      </c>
      <c r="D124" s="45" t="s">
        <v>35</v>
      </c>
      <c r="E124" s="41" t="s">
        <v>216</v>
      </c>
      <c r="F124" s="44">
        <v>3.6</v>
      </c>
      <c r="G124" s="50"/>
    </row>
    <row r="125" spans="1:7" s="52" customFormat="1" ht="15" customHeight="1">
      <c r="A125" s="15">
        <f t="shared" ref="A125:A133" si="17">A124+F124</f>
        <v>342.99999999999994</v>
      </c>
      <c r="B125" s="26">
        <f t="shared" ref="B125:B133" si="18">B124+F124</f>
        <v>58.900000000000006</v>
      </c>
      <c r="C125" s="45" t="s">
        <v>9</v>
      </c>
      <c r="D125" s="45" t="s">
        <v>25</v>
      </c>
      <c r="E125" s="41" t="s">
        <v>217</v>
      </c>
      <c r="F125" s="44">
        <v>0.8</v>
      </c>
      <c r="G125" s="50"/>
    </row>
    <row r="126" spans="1:7" s="52" customFormat="1" ht="15" customHeight="1">
      <c r="A126" s="15">
        <f t="shared" si="17"/>
        <v>343.79999999999995</v>
      </c>
      <c r="B126" s="26">
        <f t="shared" si="18"/>
        <v>59.7</v>
      </c>
      <c r="C126" s="45" t="s">
        <v>12</v>
      </c>
      <c r="D126" s="45" t="s">
        <v>35</v>
      </c>
      <c r="E126" s="41" t="s">
        <v>218</v>
      </c>
      <c r="F126" s="44">
        <v>1.4</v>
      </c>
      <c r="G126" s="50"/>
    </row>
    <row r="127" spans="1:7" s="52" customFormat="1" ht="15" customHeight="1">
      <c r="A127" s="15">
        <f t="shared" si="17"/>
        <v>345.19999999999993</v>
      </c>
      <c r="B127" s="26">
        <f t="shared" si="18"/>
        <v>61.1</v>
      </c>
      <c r="C127" s="45" t="s">
        <v>9</v>
      </c>
      <c r="D127" s="45" t="s">
        <v>25</v>
      </c>
      <c r="E127" s="41" t="s">
        <v>219</v>
      </c>
      <c r="F127" s="44">
        <v>0.4</v>
      </c>
      <c r="G127" s="50"/>
    </row>
    <row r="128" spans="1:7" s="52" customFormat="1" ht="15" customHeight="1">
      <c r="A128" s="15">
        <f t="shared" si="17"/>
        <v>345.59999999999991</v>
      </c>
      <c r="B128" s="26">
        <f t="shared" si="18"/>
        <v>61.5</v>
      </c>
      <c r="C128" s="45" t="s">
        <v>56</v>
      </c>
      <c r="D128" s="45" t="s">
        <v>25</v>
      </c>
      <c r="E128" s="41" t="s">
        <v>194</v>
      </c>
      <c r="F128" s="44">
        <v>5</v>
      </c>
      <c r="G128" s="50"/>
    </row>
    <row r="129" spans="1:8" s="52" customFormat="1" ht="15" customHeight="1">
      <c r="A129" s="15">
        <f t="shared" si="17"/>
        <v>350.59999999999991</v>
      </c>
      <c r="B129" s="26">
        <f t="shared" si="18"/>
        <v>66.5</v>
      </c>
      <c r="C129" s="45" t="s">
        <v>12</v>
      </c>
      <c r="D129" s="45" t="s">
        <v>35</v>
      </c>
      <c r="E129" s="41" t="s">
        <v>89</v>
      </c>
      <c r="F129" s="44">
        <v>2</v>
      </c>
      <c r="G129" s="50"/>
    </row>
    <row r="130" spans="1:8" s="52" customFormat="1" ht="15" customHeight="1">
      <c r="A130" s="15">
        <f t="shared" si="17"/>
        <v>352.59999999999991</v>
      </c>
      <c r="B130" s="26">
        <f t="shared" si="18"/>
        <v>68.5</v>
      </c>
      <c r="C130" s="45" t="s">
        <v>12</v>
      </c>
      <c r="D130" s="45" t="s">
        <v>10</v>
      </c>
      <c r="E130" s="41" t="s">
        <v>103</v>
      </c>
      <c r="F130" s="44">
        <v>2.6</v>
      </c>
      <c r="G130" s="50"/>
    </row>
    <row r="131" spans="1:8" s="52" customFormat="1" ht="15" customHeight="1">
      <c r="A131" s="15">
        <f t="shared" si="17"/>
        <v>355.19999999999993</v>
      </c>
      <c r="B131" s="26">
        <f t="shared" si="18"/>
        <v>71.099999999999994</v>
      </c>
      <c r="C131" s="45" t="s">
        <v>9</v>
      </c>
      <c r="D131" s="45" t="s">
        <v>35</v>
      </c>
      <c r="E131" s="41" t="s">
        <v>195</v>
      </c>
      <c r="F131" s="44">
        <v>2</v>
      </c>
      <c r="G131" s="50"/>
    </row>
    <row r="132" spans="1:8" s="52" customFormat="1" ht="15" customHeight="1">
      <c r="A132" s="15">
        <f t="shared" si="17"/>
        <v>357.19999999999993</v>
      </c>
      <c r="B132" s="26">
        <f t="shared" si="18"/>
        <v>73.099999999999994</v>
      </c>
      <c r="C132" s="45" t="s">
        <v>12</v>
      </c>
      <c r="D132" s="45" t="s">
        <v>10</v>
      </c>
      <c r="E132" s="41" t="s">
        <v>89</v>
      </c>
      <c r="F132" s="44">
        <v>3.5</v>
      </c>
      <c r="G132" s="50"/>
    </row>
    <row r="133" spans="1:8" s="52" customFormat="1" ht="15" customHeight="1">
      <c r="A133" s="15">
        <f t="shared" si="17"/>
        <v>360.69999999999993</v>
      </c>
      <c r="B133" s="26">
        <f t="shared" si="18"/>
        <v>76.599999999999994</v>
      </c>
      <c r="C133" s="45" t="s">
        <v>9</v>
      </c>
      <c r="D133" s="45" t="s">
        <v>35</v>
      </c>
      <c r="E133" s="41" t="s">
        <v>89</v>
      </c>
      <c r="F133" s="44">
        <v>3.5</v>
      </c>
      <c r="G133" s="50"/>
    </row>
    <row r="134" spans="1:8" s="52" customFormat="1" ht="91.5" customHeight="1">
      <c r="A134" s="19">
        <f t="shared" si="9"/>
        <v>364.19999999999993</v>
      </c>
      <c r="B134" s="31">
        <f t="shared" ref="B134:B189" si="19">B133+F133</f>
        <v>80.099999999999994</v>
      </c>
      <c r="C134" s="58"/>
      <c r="D134" s="58"/>
      <c r="E134" s="21" t="s">
        <v>196</v>
      </c>
      <c r="F134" s="54"/>
      <c r="G134" s="18">
        <f>SUM(F111:F133)</f>
        <v>80.099999999999994</v>
      </c>
      <c r="H134" s="57"/>
    </row>
    <row r="135" spans="1:8" s="52" customFormat="1" ht="15" customHeight="1">
      <c r="A135" s="15">
        <f t="shared" si="9"/>
        <v>364.19999999999993</v>
      </c>
      <c r="B135" s="26">
        <v>0</v>
      </c>
      <c r="C135" s="45" t="s">
        <v>28</v>
      </c>
      <c r="D135" s="45" t="s">
        <v>35</v>
      </c>
      <c r="E135" s="41" t="s">
        <v>89</v>
      </c>
      <c r="F135" s="44">
        <v>23</v>
      </c>
      <c r="G135" s="50"/>
    </row>
    <row r="136" spans="1:8" s="52" customFormat="1" ht="15" customHeight="1">
      <c r="A136" s="15">
        <f t="shared" ref="A136:A206" si="20">A135+F135</f>
        <v>387.19999999999993</v>
      </c>
      <c r="B136" s="26">
        <f t="shared" si="19"/>
        <v>23</v>
      </c>
      <c r="C136" s="45" t="s">
        <v>12</v>
      </c>
      <c r="D136" s="45" t="s">
        <v>10</v>
      </c>
      <c r="E136" s="41" t="s">
        <v>89</v>
      </c>
      <c r="F136" s="44">
        <v>11.2</v>
      </c>
      <c r="G136" s="50"/>
    </row>
    <row r="137" spans="1:8" s="52" customFormat="1" ht="15" customHeight="1">
      <c r="A137" s="15">
        <f t="shared" si="20"/>
        <v>398.39999999999992</v>
      </c>
      <c r="B137" s="26">
        <f t="shared" si="19"/>
        <v>34.200000000000003</v>
      </c>
      <c r="C137" s="45" t="s">
        <v>104</v>
      </c>
      <c r="D137" s="45" t="s">
        <v>10</v>
      </c>
      <c r="E137" s="41" t="s">
        <v>105</v>
      </c>
      <c r="F137" s="44">
        <v>3.5</v>
      </c>
      <c r="G137" s="50"/>
    </row>
    <row r="138" spans="1:8" s="52" customFormat="1" ht="15" customHeight="1">
      <c r="A138" s="15">
        <f t="shared" si="20"/>
        <v>401.89999999999992</v>
      </c>
      <c r="B138" s="26">
        <f t="shared" si="19"/>
        <v>37.700000000000003</v>
      </c>
      <c r="C138" s="45" t="s">
        <v>9</v>
      </c>
      <c r="D138" s="45" t="s">
        <v>10</v>
      </c>
      <c r="E138" s="41" t="s">
        <v>106</v>
      </c>
      <c r="F138" s="44">
        <v>2.9</v>
      </c>
      <c r="G138" s="50"/>
    </row>
    <row r="139" spans="1:8" s="52" customFormat="1" ht="15" customHeight="1">
      <c r="A139" s="15">
        <f t="shared" si="20"/>
        <v>404.7999999999999</v>
      </c>
      <c r="B139" s="26">
        <f t="shared" si="19"/>
        <v>40.6</v>
      </c>
      <c r="C139" s="45" t="s">
        <v>9</v>
      </c>
      <c r="D139" s="45" t="s">
        <v>35</v>
      </c>
      <c r="E139" s="41" t="s">
        <v>107</v>
      </c>
      <c r="F139" s="44">
        <v>0.4</v>
      </c>
      <c r="G139" s="50"/>
    </row>
    <row r="140" spans="1:8" s="52" customFormat="1" ht="15" customHeight="1">
      <c r="A140" s="15">
        <f t="shared" si="20"/>
        <v>405.19999999999987</v>
      </c>
      <c r="B140" s="26">
        <f t="shared" si="19"/>
        <v>41</v>
      </c>
      <c r="C140" s="45" t="s">
        <v>12</v>
      </c>
      <c r="D140" s="45" t="s">
        <v>10</v>
      </c>
      <c r="E140" s="41" t="s">
        <v>197</v>
      </c>
      <c r="F140" s="44">
        <v>0.9</v>
      </c>
      <c r="G140" s="50"/>
    </row>
    <row r="141" spans="1:8" s="52" customFormat="1" ht="15" customHeight="1">
      <c r="A141" s="15">
        <f t="shared" si="20"/>
        <v>406.09999999999985</v>
      </c>
      <c r="B141" s="26">
        <f t="shared" si="19"/>
        <v>41.9</v>
      </c>
      <c r="C141" s="45" t="s">
        <v>12</v>
      </c>
      <c r="D141" s="45" t="s">
        <v>13</v>
      </c>
      <c r="E141" s="41" t="s">
        <v>108</v>
      </c>
      <c r="F141" s="44">
        <v>0.2</v>
      </c>
      <c r="G141" s="50"/>
    </row>
    <row r="142" spans="1:8" s="52" customFormat="1" ht="29.25" customHeight="1">
      <c r="A142" s="15">
        <f t="shared" si="20"/>
        <v>406.29999999999984</v>
      </c>
      <c r="B142" s="26">
        <f t="shared" si="19"/>
        <v>42.1</v>
      </c>
      <c r="C142" s="45" t="s">
        <v>9</v>
      </c>
      <c r="D142" s="45" t="s">
        <v>10</v>
      </c>
      <c r="E142" s="41" t="s">
        <v>198</v>
      </c>
      <c r="F142" s="44">
        <v>0.7</v>
      </c>
      <c r="G142" s="50"/>
    </row>
    <row r="143" spans="1:8" s="52" customFormat="1" ht="15" customHeight="1">
      <c r="A143" s="15">
        <f>A142+F142</f>
        <v>406.99999999999983</v>
      </c>
      <c r="B143" s="26">
        <f>B142+F142</f>
        <v>42.800000000000004</v>
      </c>
      <c r="C143" s="45" t="s">
        <v>9</v>
      </c>
      <c r="D143" s="45" t="s">
        <v>35</v>
      </c>
      <c r="E143" s="41" t="s">
        <v>109</v>
      </c>
      <c r="F143" s="44">
        <v>0.9</v>
      </c>
      <c r="G143" s="50"/>
    </row>
    <row r="144" spans="1:8" s="52" customFormat="1" ht="50" customHeight="1">
      <c r="A144" s="19">
        <f t="shared" si="20"/>
        <v>407.89999999999981</v>
      </c>
      <c r="B144" s="31">
        <f t="shared" si="19"/>
        <v>43.7</v>
      </c>
      <c r="C144" s="58"/>
      <c r="D144" s="58"/>
      <c r="E144" s="21" t="s">
        <v>110</v>
      </c>
      <c r="F144" s="54"/>
      <c r="G144" s="18">
        <f>SUM(F135:F143)</f>
        <v>43.7</v>
      </c>
      <c r="H144" s="57"/>
    </row>
    <row r="145" spans="1:7" s="52" customFormat="1" ht="15" customHeight="1">
      <c r="A145" s="15">
        <f t="shared" si="20"/>
        <v>407.89999999999981</v>
      </c>
      <c r="B145" s="26">
        <v>0</v>
      </c>
      <c r="C145" s="45" t="s">
        <v>28</v>
      </c>
      <c r="D145" s="45" t="s">
        <v>35</v>
      </c>
      <c r="E145" s="41" t="s">
        <v>109</v>
      </c>
      <c r="F145" s="44">
        <v>1.9</v>
      </c>
      <c r="G145" s="50"/>
    </row>
    <row r="146" spans="1:7" s="52" customFormat="1" ht="15" customHeight="1">
      <c r="A146" s="15">
        <f t="shared" si="20"/>
        <v>409.79999999999978</v>
      </c>
      <c r="B146" s="26">
        <f t="shared" si="19"/>
        <v>1.9</v>
      </c>
      <c r="C146" s="45" t="s">
        <v>12</v>
      </c>
      <c r="D146" s="45" t="s">
        <v>10</v>
      </c>
      <c r="E146" s="41" t="s">
        <v>201</v>
      </c>
      <c r="F146" s="44">
        <v>1</v>
      </c>
      <c r="G146" s="50"/>
    </row>
    <row r="147" spans="1:7" s="52" customFormat="1" ht="15" customHeight="1">
      <c r="A147" s="15">
        <f t="shared" ref="A147" si="21">A146+F146</f>
        <v>410.79999999999978</v>
      </c>
      <c r="B147" s="26">
        <f t="shared" ref="B147" si="22">B146+F146</f>
        <v>2.9</v>
      </c>
      <c r="C147" s="45" t="s">
        <v>56</v>
      </c>
      <c r="D147" s="45" t="s">
        <v>10</v>
      </c>
      <c r="E147" s="41" t="s">
        <v>202</v>
      </c>
      <c r="F147" s="44">
        <v>7.1</v>
      </c>
      <c r="G147" s="50"/>
    </row>
    <row r="148" spans="1:7" s="52" customFormat="1" ht="15" customHeight="1">
      <c r="A148" s="15">
        <f t="shared" ref="A148" si="23">A147+F147</f>
        <v>417.89999999999981</v>
      </c>
      <c r="B148" s="26">
        <f t="shared" ref="B148" si="24">B147+F147</f>
        <v>10</v>
      </c>
      <c r="C148" s="45" t="s">
        <v>28</v>
      </c>
      <c r="D148" s="45" t="s">
        <v>10</v>
      </c>
      <c r="E148" s="41" t="s">
        <v>203</v>
      </c>
      <c r="F148" s="44">
        <v>1.2</v>
      </c>
      <c r="G148" s="50"/>
    </row>
    <row r="149" spans="1:7" s="52" customFormat="1" ht="15" customHeight="1">
      <c r="A149" s="15">
        <f t="shared" si="20"/>
        <v>419.0999999999998</v>
      </c>
      <c r="B149" s="26">
        <f t="shared" si="19"/>
        <v>11.2</v>
      </c>
      <c r="C149" s="45" t="s">
        <v>9</v>
      </c>
      <c r="D149" s="45" t="s">
        <v>35</v>
      </c>
      <c r="E149" s="41" t="s">
        <v>204</v>
      </c>
      <c r="F149" s="44">
        <v>17.3</v>
      </c>
      <c r="G149" s="50"/>
    </row>
    <row r="150" spans="1:7" s="52" customFormat="1" ht="30" customHeight="1">
      <c r="A150" s="15">
        <f t="shared" si="20"/>
        <v>436.39999999999981</v>
      </c>
      <c r="B150" s="26">
        <f t="shared" si="19"/>
        <v>28.5</v>
      </c>
      <c r="C150" s="45" t="s">
        <v>9</v>
      </c>
      <c r="D150" s="45" t="s">
        <v>10</v>
      </c>
      <c r="E150" s="41" t="s">
        <v>205</v>
      </c>
      <c r="F150" s="44">
        <v>4.5</v>
      </c>
      <c r="G150" s="50"/>
    </row>
    <row r="151" spans="1:7" s="52" customFormat="1" ht="15" customHeight="1">
      <c r="A151" s="15">
        <f t="shared" si="20"/>
        <v>440.89999999999981</v>
      </c>
      <c r="B151" s="26">
        <f t="shared" si="19"/>
        <v>33</v>
      </c>
      <c r="C151" s="45" t="s">
        <v>9</v>
      </c>
      <c r="D151" s="45" t="s">
        <v>13</v>
      </c>
      <c r="E151" s="41" t="s">
        <v>111</v>
      </c>
      <c r="F151" s="44">
        <v>17.7</v>
      </c>
      <c r="G151" s="50"/>
    </row>
    <row r="152" spans="1:7" s="52" customFormat="1" ht="15" customHeight="1">
      <c r="A152" s="15">
        <f t="shared" si="20"/>
        <v>458.5999999999998</v>
      </c>
      <c r="B152" s="26">
        <f t="shared" si="19"/>
        <v>50.7</v>
      </c>
      <c r="C152" s="45" t="s">
        <v>56</v>
      </c>
      <c r="D152" s="45" t="s">
        <v>25</v>
      </c>
      <c r="E152" s="41" t="s">
        <v>112</v>
      </c>
      <c r="F152" s="44">
        <v>0.75</v>
      </c>
      <c r="G152" s="50"/>
    </row>
    <row r="153" spans="1:7" s="52" customFormat="1" ht="15" customHeight="1">
      <c r="A153" s="15">
        <f t="shared" si="20"/>
        <v>459.3499999999998</v>
      </c>
      <c r="B153" s="26">
        <f t="shared" si="19"/>
        <v>51.45</v>
      </c>
      <c r="C153" s="45" t="s">
        <v>28</v>
      </c>
      <c r="D153" s="45" t="s">
        <v>25</v>
      </c>
      <c r="E153" s="41" t="s">
        <v>113</v>
      </c>
      <c r="F153" s="44">
        <v>1.7</v>
      </c>
      <c r="G153" s="50"/>
    </row>
    <row r="154" spans="1:7" s="52" customFormat="1" ht="15" customHeight="1">
      <c r="A154" s="15">
        <f t="shared" ref="A154:A161" si="25">A153+F153</f>
        <v>461.04999999999978</v>
      </c>
      <c r="B154" s="26">
        <f t="shared" ref="B154:B161" si="26">B153+F153</f>
        <v>53.150000000000006</v>
      </c>
      <c r="C154" s="45" t="s">
        <v>12</v>
      </c>
      <c r="D154" s="45" t="s">
        <v>35</v>
      </c>
      <c r="E154" s="41" t="s">
        <v>206</v>
      </c>
      <c r="F154" s="44">
        <v>0.1</v>
      </c>
      <c r="G154" s="50"/>
    </row>
    <row r="155" spans="1:7" s="52" customFormat="1" ht="15" customHeight="1">
      <c r="A155" s="15">
        <f t="shared" si="25"/>
        <v>461.14999999999981</v>
      </c>
      <c r="B155" s="26">
        <f t="shared" si="26"/>
        <v>53.250000000000007</v>
      </c>
      <c r="C155" s="45" t="s">
        <v>12</v>
      </c>
      <c r="D155" s="45" t="s">
        <v>86</v>
      </c>
      <c r="E155" s="41" t="s">
        <v>114</v>
      </c>
      <c r="F155" s="44">
        <v>1.6</v>
      </c>
      <c r="G155" s="50"/>
    </row>
    <row r="156" spans="1:7" s="52" customFormat="1" ht="15" customHeight="1">
      <c r="A156" s="15">
        <f t="shared" si="25"/>
        <v>462.74999999999983</v>
      </c>
      <c r="B156" s="26">
        <f t="shared" si="26"/>
        <v>54.850000000000009</v>
      </c>
      <c r="C156" s="45" t="s">
        <v>104</v>
      </c>
      <c r="D156" s="45" t="s">
        <v>86</v>
      </c>
      <c r="E156" s="41" t="s">
        <v>115</v>
      </c>
      <c r="F156" s="44">
        <v>1</v>
      </c>
      <c r="G156" s="50"/>
    </row>
    <row r="157" spans="1:7" s="52" customFormat="1" ht="15" customHeight="1">
      <c r="A157" s="15">
        <f t="shared" si="25"/>
        <v>463.74999999999983</v>
      </c>
      <c r="B157" s="26">
        <f t="shared" si="26"/>
        <v>55.850000000000009</v>
      </c>
      <c r="C157" s="45" t="s">
        <v>9</v>
      </c>
      <c r="D157" s="45" t="s">
        <v>35</v>
      </c>
      <c r="E157" s="41" t="s">
        <v>115</v>
      </c>
      <c r="F157" s="44">
        <v>0.3</v>
      </c>
      <c r="G157" s="50"/>
    </row>
    <row r="158" spans="1:7" s="52" customFormat="1" ht="15" customHeight="1">
      <c r="A158" s="15">
        <f t="shared" si="25"/>
        <v>464.04999999999984</v>
      </c>
      <c r="B158" s="26">
        <f t="shared" si="26"/>
        <v>56.150000000000006</v>
      </c>
      <c r="C158" s="45" t="s">
        <v>12</v>
      </c>
      <c r="D158" s="45" t="s">
        <v>10</v>
      </c>
      <c r="E158" s="41" t="s">
        <v>115</v>
      </c>
      <c r="F158" s="44">
        <v>0.16</v>
      </c>
      <c r="G158" s="50"/>
    </row>
    <row r="159" spans="1:7" s="52" customFormat="1" ht="15" customHeight="1">
      <c r="A159" s="15">
        <f t="shared" si="25"/>
        <v>464.20999999999987</v>
      </c>
      <c r="B159" s="26">
        <f t="shared" si="26"/>
        <v>56.31</v>
      </c>
      <c r="C159" s="45" t="s">
        <v>9</v>
      </c>
      <c r="D159" s="45" t="s">
        <v>35</v>
      </c>
      <c r="E159" s="41" t="s">
        <v>116</v>
      </c>
      <c r="F159" s="44">
        <v>2.9</v>
      </c>
      <c r="G159" s="50"/>
    </row>
    <row r="160" spans="1:7" s="52" customFormat="1" ht="15" customHeight="1">
      <c r="A160" s="15">
        <f t="shared" si="25"/>
        <v>467.10999999999984</v>
      </c>
      <c r="B160" s="26">
        <f t="shared" si="26"/>
        <v>59.21</v>
      </c>
      <c r="C160" s="45" t="s">
        <v>12</v>
      </c>
      <c r="D160" s="45" t="s">
        <v>86</v>
      </c>
      <c r="E160" s="41" t="s">
        <v>207</v>
      </c>
      <c r="F160" s="44">
        <v>11.5</v>
      </c>
      <c r="G160" s="50"/>
    </row>
    <row r="161" spans="1:8" s="52" customFormat="1" ht="15" customHeight="1">
      <c r="A161" s="15">
        <f t="shared" si="25"/>
        <v>478.60999999999984</v>
      </c>
      <c r="B161" s="26">
        <f t="shared" si="26"/>
        <v>70.710000000000008</v>
      </c>
      <c r="C161" s="45" t="s">
        <v>9</v>
      </c>
      <c r="D161" s="45" t="s">
        <v>35</v>
      </c>
      <c r="E161" s="41" t="s">
        <v>220</v>
      </c>
      <c r="F161" s="44">
        <v>3</v>
      </c>
      <c r="G161" s="50"/>
    </row>
    <row r="162" spans="1:8" s="52" customFormat="1" ht="15" customHeight="1">
      <c r="A162" s="15">
        <f t="shared" ref="A162:A169" si="27">A161+F161</f>
        <v>481.60999999999984</v>
      </c>
      <c r="B162" s="26">
        <f t="shared" ref="B162:B169" si="28">B161+F161</f>
        <v>73.710000000000008</v>
      </c>
      <c r="C162" s="45" t="s">
        <v>12</v>
      </c>
      <c r="D162" s="45" t="s">
        <v>35</v>
      </c>
      <c r="E162" s="41" t="s">
        <v>221</v>
      </c>
      <c r="F162" s="44">
        <v>2.9</v>
      </c>
      <c r="G162" s="50"/>
      <c r="H162" s="77"/>
    </row>
    <row r="163" spans="1:8" s="52" customFormat="1" ht="15" customHeight="1">
      <c r="A163" s="15">
        <f t="shared" si="27"/>
        <v>484.50999999999982</v>
      </c>
      <c r="B163" s="26">
        <f t="shared" si="28"/>
        <v>76.610000000000014</v>
      </c>
      <c r="C163" s="45" t="s">
        <v>12</v>
      </c>
      <c r="D163" s="45" t="s">
        <v>10</v>
      </c>
      <c r="E163" s="41" t="s">
        <v>222</v>
      </c>
      <c r="F163" s="44">
        <v>0.4</v>
      </c>
      <c r="G163" s="50"/>
      <c r="H163" s="77"/>
    </row>
    <row r="164" spans="1:8" s="52" customFormat="1" ht="15" customHeight="1">
      <c r="A164" s="15">
        <f t="shared" si="27"/>
        <v>484.9099999999998</v>
      </c>
      <c r="B164" s="26">
        <f t="shared" si="28"/>
        <v>77.010000000000019</v>
      </c>
      <c r="C164" s="45" t="s">
        <v>9</v>
      </c>
      <c r="D164" s="45" t="s">
        <v>35</v>
      </c>
      <c r="E164" s="41" t="s">
        <v>223</v>
      </c>
      <c r="F164" s="44">
        <v>5.7</v>
      </c>
      <c r="G164" s="50"/>
      <c r="H164" s="77"/>
    </row>
    <row r="165" spans="1:8" s="52" customFormat="1" ht="15" customHeight="1">
      <c r="A165" s="15">
        <f t="shared" si="27"/>
        <v>490.60999999999979</v>
      </c>
      <c r="B165" s="26">
        <f t="shared" si="28"/>
        <v>82.710000000000022</v>
      </c>
      <c r="C165" s="45" t="s">
        <v>12</v>
      </c>
      <c r="D165" s="45" t="s">
        <v>10</v>
      </c>
      <c r="E165" s="41" t="s">
        <v>224</v>
      </c>
      <c r="F165" s="44">
        <v>0.4</v>
      </c>
      <c r="G165" s="50"/>
      <c r="H165" s="77"/>
    </row>
    <row r="166" spans="1:8" s="52" customFormat="1" ht="15" customHeight="1">
      <c r="A166" s="15">
        <f t="shared" si="27"/>
        <v>491.00999999999976</v>
      </c>
      <c r="B166" s="26">
        <f t="shared" si="28"/>
        <v>83.110000000000028</v>
      </c>
      <c r="C166" s="45" t="s">
        <v>9</v>
      </c>
      <c r="D166" s="45" t="s">
        <v>35</v>
      </c>
      <c r="E166" s="41" t="s">
        <v>225</v>
      </c>
      <c r="F166" s="44">
        <v>5</v>
      </c>
      <c r="G166" s="50"/>
      <c r="H166" s="77"/>
    </row>
    <row r="167" spans="1:8" s="52" customFormat="1" ht="15" customHeight="1">
      <c r="A167" s="15">
        <f t="shared" si="27"/>
        <v>496.00999999999976</v>
      </c>
      <c r="B167" s="26">
        <f t="shared" si="28"/>
        <v>88.110000000000028</v>
      </c>
      <c r="C167" s="45" t="s">
        <v>28</v>
      </c>
      <c r="D167" s="45" t="s">
        <v>35</v>
      </c>
      <c r="E167" s="41" t="s">
        <v>226</v>
      </c>
      <c r="F167" s="44">
        <v>2</v>
      </c>
      <c r="G167" s="50"/>
      <c r="H167" s="77"/>
    </row>
    <row r="168" spans="1:8" s="52" customFormat="1" ht="15" customHeight="1">
      <c r="A168" s="15">
        <f t="shared" si="27"/>
        <v>498.00999999999976</v>
      </c>
      <c r="B168" s="26">
        <f t="shared" si="28"/>
        <v>90.110000000000028</v>
      </c>
      <c r="C168" s="45" t="s">
        <v>9</v>
      </c>
      <c r="D168" s="45" t="s">
        <v>25</v>
      </c>
      <c r="E168" s="41" t="s">
        <v>227</v>
      </c>
      <c r="F168" s="44">
        <v>0.5</v>
      </c>
      <c r="G168" s="50"/>
      <c r="H168" s="77"/>
    </row>
    <row r="169" spans="1:8" s="52" customFormat="1" ht="15" customHeight="1">
      <c r="A169" s="15">
        <f t="shared" si="27"/>
        <v>498.50999999999976</v>
      </c>
      <c r="B169" s="26">
        <f t="shared" si="28"/>
        <v>90.610000000000028</v>
      </c>
      <c r="C169" s="45" t="s">
        <v>12</v>
      </c>
      <c r="D169" s="45" t="s">
        <v>35</v>
      </c>
      <c r="E169" s="41" t="s">
        <v>228</v>
      </c>
      <c r="F169" s="44">
        <v>0.2</v>
      </c>
      <c r="G169" s="50"/>
      <c r="H169" s="77"/>
    </row>
    <row r="170" spans="1:8" s="52" customFormat="1" ht="50" customHeight="1">
      <c r="A170" s="19">
        <f t="shared" ref="A170" si="29">A169+F169</f>
        <v>498.70999999999975</v>
      </c>
      <c r="B170" s="31">
        <f t="shared" ref="B170" si="30">B169+F169</f>
        <v>90.810000000000031</v>
      </c>
      <c r="C170" s="58"/>
      <c r="D170" s="58"/>
      <c r="E170" s="21" t="s">
        <v>161</v>
      </c>
      <c r="F170" s="54"/>
      <c r="G170" s="18">
        <f>SUM(F145:F169)</f>
        <v>90.810000000000031</v>
      </c>
      <c r="H170" s="57"/>
    </row>
    <row r="171" spans="1:8" s="52" customFormat="1" ht="15" customHeight="1">
      <c r="A171" s="15">
        <f t="shared" si="20"/>
        <v>498.70999999999975</v>
      </c>
      <c r="B171" s="26">
        <v>0</v>
      </c>
      <c r="C171" s="45" t="s">
        <v>28</v>
      </c>
      <c r="D171" s="45" t="s">
        <v>35</v>
      </c>
      <c r="E171" s="41" t="s">
        <v>117</v>
      </c>
      <c r="F171" s="44">
        <v>0.3</v>
      </c>
      <c r="G171" s="50"/>
    </row>
    <row r="172" spans="1:8" s="52" customFormat="1" ht="15" customHeight="1">
      <c r="A172" s="15">
        <f t="shared" si="20"/>
        <v>499.00999999999976</v>
      </c>
      <c r="B172" s="26">
        <f t="shared" si="19"/>
        <v>0.3</v>
      </c>
      <c r="C172" s="45" t="s">
        <v>28</v>
      </c>
      <c r="D172" s="45" t="s">
        <v>35</v>
      </c>
      <c r="E172" s="41" t="s">
        <v>118</v>
      </c>
      <c r="F172" s="44">
        <v>1.6</v>
      </c>
      <c r="G172" s="50"/>
    </row>
    <row r="173" spans="1:8" s="52" customFormat="1" ht="30" customHeight="1">
      <c r="A173" s="15">
        <f t="shared" si="20"/>
        <v>500.60999999999979</v>
      </c>
      <c r="B173" s="26">
        <f t="shared" si="19"/>
        <v>1.9000000000000001</v>
      </c>
      <c r="C173" s="45" t="s">
        <v>9</v>
      </c>
      <c r="D173" s="45" t="s">
        <v>25</v>
      </c>
      <c r="E173" s="41" t="s">
        <v>208</v>
      </c>
      <c r="F173" s="44">
        <v>8.9</v>
      </c>
      <c r="G173" s="50"/>
    </row>
    <row r="174" spans="1:8" s="52" customFormat="1" ht="15" customHeight="1">
      <c r="A174" s="15">
        <f t="shared" si="20"/>
        <v>509.50999999999976</v>
      </c>
      <c r="B174" s="26">
        <f t="shared" si="19"/>
        <v>10.8</v>
      </c>
      <c r="C174" s="45" t="s">
        <v>12</v>
      </c>
      <c r="D174" s="45" t="s">
        <v>35</v>
      </c>
      <c r="E174" s="41" t="s">
        <v>119</v>
      </c>
      <c r="F174" s="44">
        <v>11.6</v>
      </c>
      <c r="G174" s="50"/>
    </row>
    <row r="175" spans="1:8" s="52" customFormat="1" ht="15" customHeight="1">
      <c r="A175" s="15">
        <f t="shared" si="20"/>
        <v>521.10999999999979</v>
      </c>
      <c r="B175" s="26">
        <f t="shared" si="19"/>
        <v>22.4</v>
      </c>
      <c r="C175" s="45" t="s">
        <v>9</v>
      </c>
      <c r="D175" s="45" t="s">
        <v>25</v>
      </c>
      <c r="E175" s="41" t="s">
        <v>120</v>
      </c>
      <c r="F175" s="44">
        <v>4.0999999999999996</v>
      </c>
      <c r="G175" s="50"/>
    </row>
    <row r="176" spans="1:8" s="52" customFormat="1" ht="15" customHeight="1">
      <c r="A176" s="15">
        <f t="shared" si="20"/>
        <v>525.20999999999981</v>
      </c>
      <c r="B176" s="26">
        <f t="shared" si="19"/>
        <v>26.5</v>
      </c>
      <c r="C176" s="45" t="s">
        <v>9</v>
      </c>
      <c r="D176" s="45" t="s">
        <v>25</v>
      </c>
      <c r="E176" s="41" t="s">
        <v>121</v>
      </c>
      <c r="F176" s="44">
        <v>1.7</v>
      </c>
      <c r="G176" s="50"/>
    </row>
    <row r="177" spans="1:8" s="52" customFormat="1" ht="15" customHeight="1">
      <c r="A177" s="15">
        <f t="shared" si="20"/>
        <v>526.90999999999985</v>
      </c>
      <c r="B177" s="26">
        <f t="shared" si="19"/>
        <v>28.2</v>
      </c>
      <c r="C177" s="45" t="s">
        <v>12</v>
      </c>
      <c r="D177" s="45" t="s">
        <v>35</v>
      </c>
      <c r="E177" s="41" t="s">
        <v>122</v>
      </c>
      <c r="F177" s="44">
        <v>3.1</v>
      </c>
      <c r="G177" s="50"/>
    </row>
    <row r="178" spans="1:8" s="52" customFormat="1" ht="15" customHeight="1">
      <c r="A178" s="15">
        <f t="shared" si="20"/>
        <v>530.00999999999988</v>
      </c>
      <c r="B178" s="26">
        <f t="shared" si="19"/>
        <v>31.3</v>
      </c>
      <c r="C178" s="45" t="s">
        <v>9</v>
      </c>
      <c r="D178" s="45" t="s">
        <v>25</v>
      </c>
      <c r="E178" s="41" t="s">
        <v>123</v>
      </c>
      <c r="F178" s="44">
        <v>1.65</v>
      </c>
      <c r="G178" s="50"/>
    </row>
    <row r="179" spans="1:8" s="52" customFormat="1" ht="15" customHeight="1">
      <c r="A179" s="15">
        <f t="shared" si="20"/>
        <v>531.65999999999985</v>
      </c>
      <c r="B179" s="26">
        <f t="shared" si="19"/>
        <v>32.950000000000003</v>
      </c>
      <c r="C179" s="45" t="s">
        <v>12</v>
      </c>
      <c r="D179" s="45" t="s">
        <v>35</v>
      </c>
      <c r="E179" s="41" t="s">
        <v>124</v>
      </c>
      <c r="F179" s="44">
        <v>0.85</v>
      </c>
      <c r="G179" s="50"/>
    </row>
    <row r="180" spans="1:8" s="52" customFormat="1" ht="15" customHeight="1">
      <c r="A180" s="15">
        <f t="shared" si="20"/>
        <v>532.50999999999988</v>
      </c>
      <c r="B180" s="26">
        <f t="shared" si="19"/>
        <v>33.800000000000004</v>
      </c>
      <c r="C180" s="45" t="s">
        <v>9</v>
      </c>
      <c r="D180" s="45" t="s">
        <v>25</v>
      </c>
      <c r="E180" s="41" t="s">
        <v>125</v>
      </c>
      <c r="F180" s="44">
        <v>7.6</v>
      </c>
      <c r="G180" s="50"/>
    </row>
    <row r="181" spans="1:8" s="52" customFormat="1" ht="15" customHeight="1">
      <c r="A181" s="15">
        <f t="shared" si="20"/>
        <v>540.1099999999999</v>
      </c>
      <c r="B181" s="26">
        <f t="shared" si="19"/>
        <v>41.400000000000006</v>
      </c>
      <c r="C181" s="45" t="s">
        <v>12</v>
      </c>
      <c r="D181" s="45" t="s">
        <v>25</v>
      </c>
      <c r="E181" s="41" t="s">
        <v>126</v>
      </c>
      <c r="F181" s="44">
        <v>0.16</v>
      </c>
      <c r="G181" s="50"/>
    </row>
    <row r="182" spans="1:8" s="52" customFormat="1" ht="50" customHeight="1">
      <c r="A182" s="19">
        <f t="shared" si="20"/>
        <v>540.26999999999987</v>
      </c>
      <c r="B182" s="31">
        <f t="shared" si="19"/>
        <v>41.56</v>
      </c>
      <c r="C182" s="58"/>
      <c r="D182" s="58"/>
      <c r="E182" s="21" t="s">
        <v>162</v>
      </c>
      <c r="F182" s="54"/>
      <c r="G182" s="18">
        <f>SUM(F171:F181)</f>
        <v>41.56</v>
      </c>
      <c r="H182" s="57"/>
    </row>
    <row r="183" spans="1:8" s="52" customFormat="1" ht="15" customHeight="1">
      <c r="A183" s="15">
        <f t="shared" si="20"/>
        <v>540.26999999999987</v>
      </c>
      <c r="B183" s="26">
        <v>0</v>
      </c>
      <c r="C183" s="45" t="s">
        <v>9</v>
      </c>
      <c r="D183" s="45" t="s">
        <v>13</v>
      </c>
      <c r="E183" s="41" t="s">
        <v>127</v>
      </c>
      <c r="F183" s="44">
        <v>0.3</v>
      </c>
      <c r="G183" s="50"/>
    </row>
    <row r="184" spans="1:8" s="52" customFormat="1" ht="15" customHeight="1">
      <c r="A184" s="15">
        <f t="shared" si="20"/>
        <v>540.56999999999982</v>
      </c>
      <c r="B184" s="26">
        <f t="shared" si="19"/>
        <v>0.3</v>
      </c>
      <c r="C184" s="45" t="s">
        <v>12</v>
      </c>
      <c r="D184" s="45" t="s">
        <v>25</v>
      </c>
      <c r="E184" s="41" t="s">
        <v>128</v>
      </c>
      <c r="F184" s="44">
        <v>1.7</v>
      </c>
      <c r="G184" s="50"/>
    </row>
    <row r="185" spans="1:8" s="52" customFormat="1" ht="15" customHeight="1">
      <c r="A185" s="15">
        <f t="shared" si="20"/>
        <v>542.26999999999987</v>
      </c>
      <c r="B185" s="26">
        <f t="shared" si="19"/>
        <v>2</v>
      </c>
      <c r="C185" s="45" t="s">
        <v>28</v>
      </c>
      <c r="D185" s="45" t="s">
        <v>42</v>
      </c>
      <c r="E185" s="17" t="s">
        <v>210</v>
      </c>
      <c r="F185" s="44">
        <v>0.6</v>
      </c>
      <c r="G185" s="50"/>
    </row>
    <row r="186" spans="1:8" s="52" customFormat="1" ht="15" customHeight="1">
      <c r="A186" s="15">
        <f t="shared" si="20"/>
        <v>542.86999999999989</v>
      </c>
      <c r="B186" s="26">
        <f t="shared" si="19"/>
        <v>2.6</v>
      </c>
      <c r="C186" s="45" t="s">
        <v>12</v>
      </c>
      <c r="D186" s="45" t="s">
        <v>86</v>
      </c>
      <c r="E186" s="17" t="s">
        <v>129</v>
      </c>
      <c r="F186" s="44">
        <v>6.3</v>
      </c>
      <c r="G186" s="50"/>
    </row>
    <row r="187" spans="1:8" s="52" customFormat="1" ht="15" customHeight="1">
      <c r="A187" s="15">
        <f t="shared" si="20"/>
        <v>549.16999999999985</v>
      </c>
      <c r="B187" s="26">
        <f t="shared" si="19"/>
        <v>8.9</v>
      </c>
      <c r="C187" s="45" t="s">
        <v>9</v>
      </c>
      <c r="D187" s="45" t="s">
        <v>13</v>
      </c>
      <c r="E187" s="17" t="s">
        <v>130</v>
      </c>
      <c r="F187" s="44">
        <v>1</v>
      </c>
      <c r="G187" s="50"/>
    </row>
    <row r="188" spans="1:8" s="52" customFormat="1" ht="15" customHeight="1">
      <c r="A188" s="15">
        <f t="shared" si="20"/>
        <v>550.16999999999985</v>
      </c>
      <c r="B188" s="26">
        <f t="shared" si="19"/>
        <v>9.9</v>
      </c>
      <c r="C188" s="45" t="s">
        <v>12</v>
      </c>
      <c r="D188" s="45" t="s">
        <v>25</v>
      </c>
      <c r="E188" s="17" t="s">
        <v>131</v>
      </c>
      <c r="F188" s="44">
        <v>1.4</v>
      </c>
      <c r="G188" s="50"/>
    </row>
    <row r="189" spans="1:8" s="52" customFormat="1" ht="15" customHeight="1">
      <c r="A189" s="15">
        <f t="shared" si="20"/>
        <v>551.56999999999982</v>
      </c>
      <c r="B189" s="26">
        <f t="shared" si="19"/>
        <v>11.3</v>
      </c>
      <c r="C189" s="45" t="s">
        <v>9</v>
      </c>
      <c r="D189" s="45" t="s">
        <v>13</v>
      </c>
      <c r="E189" s="17" t="s">
        <v>132</v>
      </c>
      <c r="F189" s="44">
        <v>0.6</v>
      </c>
      <c r="G189" s="50"/>
    </row>
    <row r="190" spans="1:8" s="52" customFormat="1" ht="15" customHeight="1">
      <c r="A190" s="15">
        <f t="shared" si="20"/>
        <v>552.16999999999985</v>
      </c>
      <c r="B190" s="26">
        <f t="shared" ref="B190:B217" si="31">B189+F189</f>
        <v>11.9</v>
      </c>
      <c r="C190" s="45"/>
      <c r="D190" s="45" t="s">
        <v>35</v>
      </c>
      <c r="E190" s="17" t="s">
        <v>133</v>
      </c>
      <c r="F190" s="44">
        <v>3</v>
      </c>
      <c r="G190" s="50"/>
    </row>
    <row r="191" spans="1:8" s="52" customFormat="1" ht="15" customHeight="1">
      <c r="A191" s="15">
        <f t="shared" si="20"/>
        <v>555.16999999999985</v>
      </c>
      <c r="B191" s="26">
        <f t="shared" si="31"/>
        <v>14.9</v>
      </c>
      <c r="C191" s="45" t="s">
        <v>9</v>
      </c>
      <c r="D191" s="45" t="s">
        <v>25</v>
      </c>
      <c r="E191" s="41" t="s">
        <v>134</v>
      </c>
      <c r="F191" s="44">
        <v>1.8</v>
      </c>
      <c r="G191" s="50"/>
    </row>
    <row r="192" spans="1:8" s="52" customFormat="1" ht="15" customHeight="1">
      <c r="A192" s="15">
        <f t="shared" si="20"/>
        <v>556.9699999999998</v>
      </c>
      <c r="B192" s="26">
        <f t="shared" si="31"/>
        <v>16.7</v>
      </c>
      <c r="C192" s="45" t="s">
        <v>12</v>
      </c>
      <c r="D192" s="45" t="s">
        <v>35</v>
      </c>
      <c r="E192" s="41" t="s">
        <v>135</v>
      </c>
      <c r="F192" s="44">
        <v>2.6</v>
      </c>
      <c r="G192" s="50"/>
    </row>
    <row r="193" spans="1:7" s="52" customFormat="1" ht="30" customHeight="1">
      <c r="A193" s="15">
        <f t="shared" si="20"/>
        <v>559.56999999999982</v>
      </c>
      <c r="B193" s="26">
        <f t="shared" si="31"/>
        <v>19.3</v>
      </c>
      <c r="C193" s="45" t="s">
        <v>9</v>
      </c>
      <c r="D193" s="45" t="s">
        <v>25</v>
      </c>
      <c r="E193" s="41" t="s">
        <v>136</v>
      </c>
      <c r="F193" s="44">
        <v>5.8</v>
      </c>
      <c r="G193" s="50"/>
    </row>
    <row r="194" spans="1:7" s="52" customFormat="1" ht="15" customHeight="1">
      <c r="A194" s="15">
        <f t="shared" si="20"/>
        <v>565.36999999999978</v>
      </c>
      <c r="B194" s="26">
        <f t="shared" si="31"/>
        <v>25.1</v>
      </c>
      <c r="C194" s="59" t="s">
        <v>12</v>
      </c>
      <c r="D194" s="59" t="s">
        <v>35</v>
      </c>
      <c r="E194" s="60" t="s">
        <v>137</v>
      </c>
      <c r="F194" s="61">
        <v>0.2</v>
      </c>
      <c r="G194" s="50"/>
    </row>
    <row r="195" spans="1:7" s="52" customFormat="1" ht="15" customHeight="1">
      <c r="A195" s="15">
        <f t="shared" si="20"/>
        <v>565.56999999999982</v>
      </c>
      <c r="B195" s="26">
        <f t="shared" si="31"/>
        <v>25.3</v>
      </c>
      <c r="C195" s="59" t="s">
        <v>12</v>
      </c>
      <c r="D195" s="59" t="s">
        <v>138</v>
      </c>
      <c r="E195" s="60" t="s">
        <v>139</v>
      </c>
      <c r="F195" s="61">
        <v>0.7</v>
      </c>
      <c r="G195" s="50"/>
    </row>
    <row r="196" spans="1:7" s="52" customFormat="1" ht="15" customHeight="1">
      <c r="A196" s="15">
        <f t="shared" si="20"/>
        <v>566.26999999999987</v>
      </c>
      <c r="B196" s="26">
        <f t="shared" si="31"/>
        <v>26</v>
      </c>
      <c r="C196" s="59" t="s">
        <v>12</v>
      </c>
      <c r="D196" s="59" t="s">
        <v>42</v>
      </c>
      <c r="E196" s="60" t="s">
        <v>140</v>
      </c>
      <c r="F196" s="61">
        <v>2.7</v>
      </c>
      <c r="G196" s="50"/>
    </row>
    <row r="197" spans="1:7" s="52" customFormat="1" ht="30" customHeight="1">
      <c r="A197" s="15">
        <f t="shared" si="20"/>
        <v>568.96999999999991</v>
      </c>
      <c r="B197" s="26">
        <f t="shared" si="31"/>
        <v>28.7</v>
      </c>
      <c r="C197" s="59" t="s">
        <v>12</v>
      </c>
      <c r="D197" s="59" t="s">
        <v>35</v>
      </c>
      <c r="E197" s="60" t="s">
        <v>209</v>
      </c>
      <c r="F197" s="61">
        <v>0.3</v>
      </c>
      <c r="G197" s="50"/>
    </row>
    <row r="198" spans="1:7" s="52" customFormat="1" ht="15" customHeight="1">
      <c r="A198" s="15">
        <f t="shared" si="20"/>
        <v>569.26999999999987</v>
      </c>
      <c r="B198" s="26">
        <f t="shared" si="31"/>
        <v>29</v>
      </c>
      <c r="C198" s="59" t="s">
        <v>9</v>
      </c>
      <c r="D198" s="59" t="s">
        <v>25</v>
      </c>
      <c r="E198" s="60" t="s">
        <v>141</v>
      </c>
      <c r="F198" s="61">
        <v>0.6</v>
      </c>
      <c r="G198" s="50"/>
    </row>
    <row r="199" spans="1:7" s="52" customFormat="1" ht="30" customHeight="1">
      <c r="A199" s="15">
        <f t="shared" si="20"/>
        <v>569.86999999999989</v>
      </c>
      <c r="B199" s="26">
        <f t="shared" si="31"/>
        <v>29.6</v>
      </c>
      <c r="C199" s="59" t="s">
        <v>28</v>
      </c>
      <c r="D199" s="59" t="s">
        <v>25</v>
      </c>
      <c r="E199" s="62" t="s">
        <v>142</v>
      </c>
      <c r="F199" s="63">
        <v>2.7</v>
      </c>
      <c r="G199" s="50"/>
    </row>
    <row r="200" spans="1:7" s="52" customFormat="1" ht="15" customHeight="1">
      <c r="A200" s="15">
        <f t="shared" si="20"/>
        <v>572.56999999999994</v>
      </c>
      <c r="B200" s="26">
        <f t="shared" si="31"/>
        <v>32.300000000000004</v>
      </c>
      <c r="C200" s="59" t="s">
        <v>9</v>
      </c>
      <c r="D200" s="59" t="s">
        <v>25</v>
      </c>
      <c r="E200" s="62" t="s">
        <v>143</v>
      </c>
      <c r="F200" s="63">
        <v>1.7</v>
      </c>
      <c r="G200" s="50"/>
    </row>
    <row r="201" spans="1:7" s="52" customFormat="1" ht="15" customHeight="1">
      <c r="A201" s="15">
        <f t="shared" si="20"/>
        <v>574.27</v>
      </c>
      <c r="B201" s="26">
        <f t="shared" si="31"/>
        <v>34.000000000000007</v>
      </c>
      <c r="C201" s="59" t="s">
        <v>12</v>
      </c>
      <c r="D201" s="59" t="s">
        <v>35</v>
      </c>
      <c r="E201" s="62" t="s">
        <v>144</v>
      </c>
      <c r="F201" s="63">
        <v>0.1</v>
      </c>
      <c r="G201" s="50"/>
    </row>
    <row r="202" spans="1:7" s="52" customFormat="1" ht="15" customHeight="1">
      <c r="A202" s="15">
        <f t="shared" si="20"/>
        <v>574.37</v>
      </c>
      <c r="B202" s="26">
        <f t="shared" si="31"/>
        <v>34.100000000000009</v>
      </c>
      <c r="C202" s="59" t="s">
        <v>9</v>
      </c>
      <c r="D202" s="59" t="s">
        <v>25</v>
      </c>
      <c r="E202" s="62" t="s">
        <v>145</v>
      </c>
      <c r="F202" s="63">
        <v>1.2</v>
      </c>
      <c r="G202" s="50"/>
    </row>
    <row r="203" spans="1:7" s="52" customFormat="1" ht="15" customHeight="1">
      <c r="A203" s="15">
        <f t="shared" si="20"/>
        <v>575.57000000000005</v>
      </c>
      <c r="B203" s="26">
        <f t="shared" si="31"/>
        <v>35.300000000000011</v>
      </c>
      <c r="C203" s="59" t="s">
        <v>12</v>
      </c>
      <c r="D203" s="59" t="s">
        <v>146</v>
      </c>
      <c r="E203" s="62" t="s">
        <v>147</v>
      </c>
      <c r="F203" s="63">
        <v>8.6</v>
      </c>
      <c r="G203" s="50"/>
    </row>
    <row r="204" spans="1:7" s="52" customFormat="1" ht="15" customHeight="1">
      <c r="A204" s="15">
        <f t="shared" si="20"/>
        <v>584.17000000000007</v>
      </c>
      <c r="B204" s="26">
        <f t="shared" si="31"/>
        <v>43.900000000000013</v>
      </c>
      <c r="C204" s="59" t="s">
        <v>12</v>
      </c>
      <c r="D204" s="59" t="s">
        <v>25</v>
      </c>
      <c r="E204" s="62" t="s">
        <v>148</v>
      </c>
      <c r="F204" s="63">
        <v>1.2</v>
      </c>
      <c r="G204" s="50"/>
    </row>
    <row r="205" spans="1:7" s="52" customFormat="1" ht="15" customHeight="1">
      <c r="A205" s="15">
        <f t="shared" si="20"/>
        <v>585.37000000000012</v>
      </c>
      <c r="B205" s="26">
        <f t="shared" si="31"/>
        <v>45.100000000000016</v>
      </c>
      <c r="C205" s="59" t="s">
        <v>9</v>
      </c>
      <c r="D205" s="59" t="s">
        <v>13</v>
      </c>
      <c r="E205" s="62" t="s">
        <v>211</v>
      </c>
      <c r="F205" s="63">
        <v>0.1</v>
      </c>
      <c r="G205" s="50"/>
    </row>
    <row r="206" spans="1:7" s="52" customFormat="1" ht="15" customHeight="1">
      <c r="A206" s="15">
        <f t="shared" si="20"/>
        <v>585.47000000000014</v>
      </c>
      <c r="B206" s="26">
        <f t="shared" si="31"/>
        <v>45.200000000000017</v>
      </c>
      <c r="C206" s="59" t="s">
        <v>12</v>
      </c>
      <c r="D206" s="59" t="s">
        <v>25</v>
      </c>
      <c r="E206" s="62" t="s">
        <v>212</v>
      </c>
      <c r="F206" s="63">
        <v>3.1</v>
      </c>
      <c r="G206" s="50"/>
    </row>
    <row r="207" spans="1:7" s="52" customFormat="1" ht="15" customHeight="1">
      <c r="A207" s="15">
        <f t="shared" ref="A207:A217" si="32">A206+F206</f>
        <v>588.57000000000016</v>
      </c>
      <c r="B207" s="26">
        <f t="shared" si="31"/>
        <v>48.300000000000018</v>
      </c>
      <c r="C207" s="59" t="s">
        <v>9</v>
      </c>
      <c r="D207" s="59" t="s">
        <v>13</v>
      </c>
      <c r="E207" s="17" t="s">
        <v>149</v>
      </c>
      <c r="F207" s="61">
        <v>0.2</v>
      </c>
      <c r="G207" s="50"/>
    </row>
    <row r="208" spans="1:7" s="52" customFormat="1" ht="30" customHeight="1">
      <c r="A208" s="15">
        <f t="shared" si="32"/>
        <v>588.77000000000021</v>
      </c>
      <c r="B208" s="26">
        <f t="shared" si="31"/>
        <v>48.500000000000021</v>
      </c>
      <c r="C208" s="59" t="s">
        <v>12</v>
      </c>
      <c r="D208" s="59" t="s">
        <v>25</v>
      </c>
      <c r="E208" s="62" t="s">
        <v>150</v>
      </c>
      <c r="F208" s="63">
        <v>3.1</v>
      </c>
      <c r="G208" s="50"/>
    </row>
    <row r="209" spans="1:8" s="52" customFormat="1" ht="15" customHeight="1">
      <c r="A209" s="15">
        <f t="shared" si="32"/>
        <v>591.87000000000023</v>
      </c>
      <c r="B209" s="26">
        <f t="shared" si="31"/>
        <v>51.600000000000023</v>
      </c>
      <c r="C209" s="59" t="s">
        <v>9</v>
      </c>
      <c r="D209" s="59" t="s">
        <v>13</v>
      </c>
      <c r="E209" s="17" t="s">
        <v>151</v>
      </c>
      <c r="F209" s="61">
        <v>1.8</v>
      </c>
      <c r="G209" s="50"/>
    </row>
    <row r="210" spans="1:8" s="52" customFormat="1" ht="15" customHeight="1">
      <c r="A210" s="15">
        <f t="shared" si="32"/>
        <v>593.67000000000019</v>
      </c>
      <c r="B210" s="26">
        <f t="shared" si="31"/>
        <v>53.40000000000002</v>
      </c>
      <c r="C210" s="59" t="s">
        <v>12</v>
      </c>
      <c r="D210" s="59" t="s">
        <v>25</v>
      </c>
      <c r="E210" s="17" t="s">
        <v>152</v>
      </c>
      <c r="F210" s="61">
        <v>0.3</v>
      </c>
      <c r="G210" s="50"/>
    </row>
    <row r="211" spans="1:8" s="52" customFormat="1" ht="15" customHeight="1">
      <c r="A211" s="15">
        <f t="shared" si="32"/>
        <v>593.97000000000014</v>
      </c>
      <c r="B211" s="26">
        <f t="shared" si="31"/>
        <v>53.700000000000017</v>
      </c>
      <c r="C211" s="59" t="s">
        <v>9</v>
      </c>
      <c r="D211" s="59" t="s">
        <v>13</v>
      </c>
      <c r="E211" s="17" t="s">
        <v>153</v>
      </c>
      <c r="F211" s="61">
        <v>0.2</v>
      </c>
      <c r="G211" s="50"/>
    </row>
    <row r="212" spans="1:8" s="52" customFormat="1" ht="15" customHeight="1">
      <c r="A212" s="15">
        <f t="shared" si="32"/>
        <v>594.17000000000019</v>
      </c>
      <c r="B212" s="26">
        <f t="shared" si="31"/>
        <v>53.90000000000002</v>
      </c>
      <c r="C212" s="59" t="s">
        <v>12</v>
      </c>
      <c r="D212" s="59" t="s">
        <v>25</v>
      </c>
      <c r="E212" s="17" t="s">
        <v>154</v>
      </c>
      <c r="F212" s="61">
        <v>7.2</v>
      </c>
      <c r="G212" s="50"/>
    </row>
    <row r="213" spans="1:8" s="52" customFormat="1" ht="15" customHeight="1">
      <c r="A213" s="15">
        <f t="shared" si="32"/>
        <v>601.37000000000023</v>
      </c>
      <c r="B213" s="26">
        <f t="shared" si="31"/>
        <v>61.100000000000023</v>
      </c>
      <c r="C213" s="59" t="s">
        <v>12</v>
      </c>
      <c r="D213" s="59" t="s">
        <v>35</v>
      </c>
      <c r="E213" s="17" t="s">
        <v>155</v>
      </c>
      <c r="F213" s="61">
        <v>0.1</v>
      </c>
      <c r="G213" s="50"/>
    </row>
    <row r="214" spans="1:8" s="52" customFormat="1" ht="15" customHeight="1">
      <c r="A214" s="15">
        <f t="shared" si="32"/>
        <v>601.47000000000025</v>
      </c>
      <c r="B214" s="26">
        <f t="shared" si="31"/>
        <v>61.200000000000024</v>
      </c>
      <c r="C214" s="64" t="s">
        <v>9</v>
      </c>
      <c r="D214" s="64" t="s">
        <v>25</v>
      </c>
      <c r="E214" s="17" t="s">
        <v>156</v>
      </c>
      <c r="F214" s="61">
        <v>0.5</v>
      </c>
      <c r="G214" s="50"/>
    </row>
    <row r="215" spans="1:8" s="52" customFormat="1" ht="15" customHeight="1">
      <c r="A215" s="15">
        <f t="shared" si="32"/>
        <v>601.97000000000025</v>
      </c>
      <c r="B215" s="26">
        <f t="shared" si="31"/>
        <v>61.700000000000024</v>
      </c>
      <c r="C215" s="64" t="s">
        <v>9</v>
      </c>
      <c r="D215" s="64" t="s">
        <v>13</v>
      </c>
      <c r="E215" s="17" t="s">
        <v>157</v>
      </c>
      <c r="F215" s="61">
        <v>0.1</v>
      </c>
      <c r="G215" s="50"/>
    </row>
    <row r="216" spans="1:8" s="52" customFormat="1" ht="15" customHeight="1">
      <c r="A216" s="15">
        <f t="shared" si="32"/>
        <v>602.07000000000028</v>
      </c>
      <c r="B216" s="26">
        <f t="shared" si="31"/>
        <v>61.800000000000026</v>
      </c>
      <c r="C216" s="64" t="s">
        <v>12</v>
      </c>
      <c r="D216" s="64" t="s">
        <v>25</v>
      </c>
      <c r="E216" s="17" t="s">
        <v>158</v>
      </c>
      <c r="F216" s="61">
        <v>0.1</v>
      </c>
      <c r="G216" s="50"/>
    </row>
    <row r="217" spans="1:8" s="5" customFormat="1" ht="50" customHeight="1">
      <c r="A217" s="19">
        <f t="shared" si="32"/>
        <v>602.1700000000003</v>
      </c>
      <c r="B217" s="31">
        <f t="shared" si="31"/>
        <v>61.900000000000027</v>
      </c>
      <c r="C217" s="65"/>
      <c r="D217" s="65"/>
      <c r="E217" s="66" t="s">
        <v>163</v>
      </c>
      <c r="F217" s="67"/>
      <c r="G217" s="18">
        <f>SUM(F183:F216)</f>
        <v>61.900000000000027</v>
      </c>
      <c r="H217" s="22"/>
    </row>
    <row r="218" spans="1:8">
      <c r="E218" s="69" t="s">
        <v>159</v>
      </c>
      <c r="F218" s="9"/>
      <c r="G218" s="9">
        <f>SUM(G5:G217)</f>
        <v>602.16999999999996</v>
      </c>
    </row>
    <row r="219" spans="1:8">
      <c r="E219" s="69" t="s">
        <v>160</v>
      </c>
    </row>
  </sheetData>
  <mergeCells count="4">
    <mergeCell ref="A5:A6"/>
    <mergeCell ref="C5:C6"/>
    <mergeCell ref="D5:D6"/>
    <mergeCell ref="F5:F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Patterson</dc:creator>
  <cp:lastModifiedBy>Sian Echard</cp:lastModifiedBy>
  <dcterms:created xsi:type="dcterms:W3CDTF">2012-07-16T21:06:39Z</dcterms:created>
  <dcterms:modified xsi:type="dcterms:W3CDTF">2012-08-08T04:54:55Z</dcterms:modified>
</cp:coreProperties>
</file>